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ente Pc\Desktop\Giochi realizzati\Kronos\Per quigma\"/>
    </mc:Choice>
  </mc:AlternateContent>
  <bookViews>
    <workbookView xWindow="0" yWindow="0" windowWidth="19200" windowHeight="8130"/>
  </bookViews>
  <sheets>
    <sheet name="Kronos Quigma 5" sheetId="1" r:id="rId1"/>
    <sheet name="Formule" sheetId="2"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 i="2" l="1"/>
  <c r="F7" i="2"/>
  <c r="F6" i="2"/>
  <c r="F5" i="2"/>
  <c r="F4" i="2"/>
  <c r="F3" i="2"/>
  <c r="F2" i="2"/>
  <c r="C4" i="2" l="1"/>
  <c r="D4" i="2" s="1"/>
  <c r="C8" i="2"/>
  <c r="D8" i="2" s="1"/>
  <c r="C7" i="2"/>
  <c r="D7" i="2" s="1"/>
  <c r="C6" i="2"/>
  <c r="D6" i="2" s="1"/>
  <c r="C5" i="2"/>
  <c r="D5" i="2" s="1"/>
  <c r="C3" i="2"/>
  <c r="D3" i="2" s="1"/>
  <c r="C2" i="2"/>
  <c r="D2" i="2" s="1"/>
  <c r="P7" i="1"/>
  <c r="T7" i="1"/>
  <c r="AB7" i="1"/>
  <c r="H7" i="1"/>
  <c r="X7" i="1" l="1"/>
  <c r="L7" i="1"/>
  <c r="D7" i="1"/>
  <c r="D9" i="2"/>
  <c r="C20" i="2" s="1"/>
  <c r="B19" i="2" l="1"/>
  <c r="B17" i="2"/>
  <c r="B15" i="2"/>
  <c r="B20" i="2"/>
  <c r="B18" i="2"/>
  <c r="B16" i="2"/>
  <c r="B14" i="2"/>
  <c r="A14" i="2"/>
  <c r="C18" i="2"/>
  <c r="C16" i="2"/>
  <c r="A20" i="2"/>
  <c r="A18" i="2"/>
  <c r="A16" i="2"/>
  <c r="A15" i="2"/>
  <c r="C19" i="2"/>
  <c r="C17" i="2"/>
  <c r="C14" i="2"/>
  <c r="A19" i="2"/>
  <c r="A17" i="2"/>
  <c r="C15" i="2"/>
  <c r="B12" i="2"/>
  <c r="AD7" i="1" s="1"/>
  <c r="E17" i="2"/>
  <c r="D20" i="2" l="1"/>
  <c r="AF14" i="1" s="1"/>
  <c r="D19" i="2"/>
  <c r="AF13" i="1" s="1"/>
  <c r="D18" i="2"/>
  <c r="AF12" i="1" s="1"/>
  <c r="D15" i="2"/>
  <c r="AF9" i="1" s="1"/>
  <c r="D17" i="2"/>
  <c r="AF11" i="1" s="1"/>
  <c r="D16" i="2"/>
  <c r="AF10" i="1" s="1"/>
  <c r="D14" i="2"/>
  <c r="AF8" i="1" s="1"/>
</calcChain>
</file>

<file path=xl/sharedStrings.xml><?xml version="1.0" encoding="utf-8"?>
<sst xmlns="http://schemas.openxmlformats.org/spreadsheetml/2006/main" count="38" uniqueCount="24">
  <si>
    <t>A</t>
  </si>
  <si>
    <t>B</t>
  </si>
  <si>
    <t>C</t>
  </si>
  <si>
    <t>D</t>
  </si>
  <si>
    <t>E</t>
  </si>
  <si>
    <t>F</t>
  </si>
  <si>
    <t>G</t>
  </si>
  <si>
    <t>Totale corrispondenti</t>
  </si>
  <si>
    <t>Sequenza esatta</t>
  </si>
  <si>
    <t>Indovina la sequenza cronologica di questi eventi. Nello spazio bianco sotto le caselle colorate della seconda fila (riga 15), riporta la lettera corrispondente all'evento che va collocato in quella posizione. L'evento apparirà in automatico. Se la sequenza è corretta verrà confermato nelle caselle qui sotto</t>
  </si>
  <si>
    <t>L'Opera del Duomo di Orvieto assegna la decorazione della Cappella di San Brizio al Beato Angelico</t>
  </si>
  <si>
    <t>Si conclude la guerra tra Perugia e Assisi, che aveva coinvolto anche San Francesco, prima della sua conversione</t>
  </si>
  <si>
    <t>Aldo Manuzio pubblica la sua edizione della Divina Commedia che diverrà base delle successive ristampe per 3 secoli</t>
  </si>
  <si>
    <t>Viene assassinato Cola di Rienzo, che si era autoproclamato tribuno di Roma</t>
  </si>
  <si>
    <t>Francesco Petrarca viene incoronato poeta a Roma</t>
  </si>
  <si>
    <r>
      <t xml:space="preserve">Con l'emissione della bolla </t>
    </r>
    <r>
      <rPr>
        <i/>
        <sz val="12"/>
        <color theme="0"/>
        <rFont val="Calisto MT"/>
        <family val="1"/>
      </rPr>
      <t>Exsurge Domin</t>
    </r>
    <r>
      <rPr>
        <sz val="12"/>
        <color theme="0"/>
        <rFont val="Calisto MT"/>
        <family val="1"/>
      </rPr>
      <t>e Papa Leone X minaccia Martin Lutero di scomunica</t>
    </r>
  </si>
  <si>
    <t>Carlo I d'Angiò viene incoronato re di Sicilia</t>
  </si>
  <si>
    <t>anno 1203</t>
  </si>
  <si>
    <t>06/01/1266</t>
  </si>
  <si>
    <t>08/04/1341</t>
  </si>
  <si>
    <t>08/10/1354</t>
  </si>
  <si>
    <t>anno 1447</t>
  </si>
  <si>
    <t>anno 1502</t>
  </si>
  <si>
    <t>15/06/1520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</si>
</sst>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2"/>
      <color theme="1"/>
      <name val="Calisto MT"/>
      <family val="1"/>
    </font>
    <font>
      <sz val="12"/>
      <color theme="0"/>
      <name val="Calisto MT"/>
      <family val="1"/>
    </font>
    <font>
      <sz val="11"/>
      <color theme="8" tint="0.59999389629810485"/>
      <name val="Calibri"/>
      <family val="2"/>
      <scheme val="minor"/>
    </font>
    <font>
      <sz val="16"/>
      <color theme="1"/>
      <name val="Monotype Corsiva"/>
      <family val="4"/>
    </font>
    <font>
      <sz val="16"/>
      <color theme="1"/>
      <name val="Calibri"/>
      <family val="2"/>
      <scheme val="minor"/>
    </font>
    <font>
      <sz val="10"/>
      <color theme="0"/>
      <name val="Calisto MT"/>
      <family val="1"/>
    </font>
    <font>
      <sz val="12"/>
      <color theme="1"/>
      <name val="Franklin Gothic Book"/>
      <family val="2"/>
    </font>
    <font>
      <sz val="12"/>
      <color theme="1"/>
      <name val="Calibri"/>
      <family val="2"/>
      <scheme val="minor"/>
    </font>
    <font>
      <sz val="14"/>
      <color theme="8" tint="-0.499984740745262"/>
      <name val="Corbel"/>
      <family val="2"/>
    </font>
    <font>
      <sz val="11"/>
      <color theme="0" tint="-0.14999847407452621"/>
      <name val="Calibri"/>
      <family val="2"/>
      <scheme val="minor"/>
    </font>
    <font>
      <i/>
      <sz val="12"/>
      <color theme="0"/>
      <name val="Calisto MT"/>
      <family val="1"/>
    </font>
    <font>
      <sz val="11"/>
      <color rgb="FFFFF2CC"/>
      <name val="Calibri"/>
      <family val="2"/>
      <scheme val="minor"/>
    </font>
    <font>
      <sz val="14"/>
      <color rgb="FFFFF2CC"/>
      <name val="Calibri"/>
      <family val="2"/>
      <scheme val="minor"/>
    </font>
    <font>
      <sz val="8"/>
      <color theme="1"/>
      <name val="Calibri"/>
      <family val="2"/>
      <scheme val="minor"/>
    </font>
    <font>
      <sz val="11"/>
      <color theme="0"/>
      <name val="Calisto MT"/>
      <family val="1"/>
    </font>
  </fonts>
  <fills count="27">
    <fill>
      <patternFill patternType="none"/>
    </fill>
    <fill>
      <patternFill patternType="gray125"/>
    </fill>
    <fill>
      <patternFill patternType="solid">
        <fgColor rgb="FFA47D00"/>
        <bgColor indexed="64"/>
      </patternFill>
    </fill>
    <fill>
      <patternFill patternType="solid">
        <fgColor rgb="FF205B78"/>
        <bgColor indexed="64"/>
      </patternFill>
    </fill>
    <fill>
      <patternFill patternType="solid">
        <fgColor rgb="FF7D358B"/>
        <bgColor indexed="64"/>
      </patternFill>
    </fill>
    <fill>
      <patternFill patternType="solid">
        <fgColor rgb="FFB00000"/>
        <bgColor indexed="64"/>
      </patternFill>
    </fill>
    <fill>
      <patternFill patternType="solid">
        <fgColor rgb="FF0944FF"/>
        <bgColor indexed="64"/>
      </patternFill>
    </fill>
    <fill>
      <patternFill patternType="solid">
        <fgColor rgb="FF2E8A3D"/>
        <bgColor indexed="64"/>
      </patternFill>
    </fill>
    <fill>
      <patternFill patternType="solid">
        <fgColor theme="5" tint="0.39997558519241921"/>
        <bgColor indexed="64"/>
      </patternFill>
    </fill>
    <fill>
      <patternFill patternType="solid">
        <fgColor rgb="FFFF8989"/>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FF9B9B"/>
        <bgColor indexed="64"/>
      </patternFill>
    </fill>
    <fill>
      <patternFill patternType="solid">
        <fgColor rgb="FFFFC000"/>
        <bgColor indexed="64"/>
      </patternFill>
    </fill>
    <fill>
      <patternFill patternType="solid">
        <fgColor rgb="FF9FB6FF"/>
        <bgColor indexed="64"/>
      </patternFill>
    </fill>
    <fill>
      <patternFill patternType="solid">
        <fgColor rgb="FF828282"/>
        <bgColor indexed="64"/>
      </patternFill>
    </fill>
    <fill>
      <patternFill patternType="solid">
        <fgColor rgb="FFCFCFCF"/>
        <bgColor indexed="64"/>
      </patternFill>
    </fill>
    <fill>
      <patternFill patternType="solid">
        <fgColor rgb="FFB4E6BC"/>
        <bgColor indexed="64"/>
      </patternFill>
    </fill>
    <fill>
      <patternFill patternType="solid">
        <fgColor rgb="FFB0D7EA"/>
        <bgColor indexed="64"/>
      </patternFill>
    </fill>
    <fill>
      <patternFill patternType="solid">
        <fgColor rgb="FFFFE89F"/>
        <bgColor indexed="64"/>
      </patternFill>
    </fill>
    <fill>
      <patternFill patternType="solid">
        <fgColor rgb="FFDDBAE4"/>
        <bgColor indexed="64"/>
      </patternFill>
    </fill>
    <fill>
      <patternFill patternType="solid">
        <fgColor rgb="FFF9ED07"/>
        <bgColor indexed="64"/>
      </patternFill>
    </fill>
    <fill>
      <patternFill patternType="solid">
        <fgColor rgb="FFFA9106"/>
        <bgColor indexed="64"/>
      </patternFill>
    </fill>
    <fill>
      <patternFill patternType="solid">
        <fgColor rgb="FFD9D9D9"/>
        <bgColor indexed="64"/>
      </patternFill>
    </fill>
    <fill>
      <patternFill patternType="solid">
        <fgColor rgb="FFFFF2CC"/>
        <bgColor indexed="64"/>
      </patternFill>
    </fill>
    <fill>
      <patternFill patternType="solid">
        <fgColor rgb="FFB4C6E7"/>
        <bgColor indexed="64"/>
      </patternFill>
    </fill>
    <fill>
      <patternFill patternType="solid">
        <fgColor rgb="FFF4B084"/>
        <bgColor indexed="64"/>
      </patternFill>
    </fill>
  </fills>
  <borders count="21">
    <border>
      <left/>
      <right/>
      <top/>
      <bottom/>
      <diagonal/>
    </border>
    <border>
      <left style="double">
        <color auto="1"/>
      </left>
      <right style="double">
        <color auto="1"/>
      </right>
      <top style="double">
        <color auto="1"/>
      </top>
      <bottom style="double">
        <color auto="1"/>
      </bottom>
      <diagonal/>
    </border>
    <border>
      <left style="thin">
        <color auto="1"/>
      </left>
      <right/>
      <top/>
      <bottom/>
      <diagonal/>
    </border>
    <border>
      <left/>
      <right style="thin">
        <color auto="1"/>
      </right>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double">
        <color auto="1"/>
      </left>
      <right style="double">
        <color auto="1"/>
      </right>
      <top style="double">
        <color auto="1"/>
      </top>
      <bottom/>
      <diagonal/>
    </border>
    <border>
      <left style="double">
        <color auto="1"/>
      </left>
      <right style="double">
        <color auto="1"/>
      </right>
      <top/>
      <bottom/>
      <diagonal/>
    </border>
    <border>
      <left style="double">
        <color auto="1"/>
      </left>
      <right style="double">
        <color auto="1"/>
      </right>
      <top/>
      <bottom style="double">
        <color auto="1"/>
      </bottom>
      <diagonal/>
    </border>
    <border>
      <left/>
      <right/>
      <top style="thin">
        <color indexed="64"/>
      </top>
      <bottom/>
      <diagonal/>
    </border>
    <border>
      <left/>
      <right/>
      <top/>
      <bottom style="thin">
        <color indexed="64"/>
      </bottom>
      <diagonal/>
    </border>
  </borders>
  <cellStyleXfs count="1">
    <xf numFmtId="0" fontId="0" fillId="0" borderId="0"/>
  </cellStyleXfs>
  <cellXfs count="92">
    <xf numFmtId="0" fontId="0" fillId="0" borderId="0" xfId="0"/>
    <xf numFmtId="0" fontId="0" fillId="0" borderId="0" xfId="0" applyAlignment="1">
      <alignment horizontal="center" vertical="center"/>
    </xf>
    <xf numFmtId="0" fontId="1" fillId="0" borderId="0" xfId="0" applyFont="1" applyAlignment="1">
      <alignment horizontal="center" vertical="center"/>
    </xf>
    <xf numFmtId="0" fontId="2" fillId="5"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0" fillId="0" borderId="0" xfId="0" applyAlignment="1">
      <alignment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1" fillId="0" borderId="8" xfId="0"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1" fillId="0" borderId="7" xfId="0" applyFont="1" applyBorder="1" applyAlignment="1">
      <alignment horizontal="center" vertical="center"/>
    </xf>
    <xf numFmtId="0" fontId="0" fillId="0" borderId="8" xfId="0" applyBorder="1" applyAlignment="1">
      <alignment horizontal="center" vertical="center"/>
    </xf>
    <xf numFmtId="0" fontId="1" fillId="0" borderId="8" xfId="0" applyFont="1" applyBorder="1" applyAlignment="1">
      <alignment horizontal="center" vertical="center" wrapText="1"/>
    </xf>
    <xf numFmtId="0" fontId="4" fillId="0" borderId="1"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7"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Alignment="1">
      <alignment horizontal="center" vertical="center"/>
    </xf>
    <xf numFmtId="0" fontId="5" fillId="0" borderId="7" xfId="0" applyFont="1" applyBorder="1" applyAlignment="1">
      <alignment horizontal="center" vertical="center"/>
    </xf>
    <xf numFmtId="0" fontId="4" fillId="12" borderId="1" xfId="0" applyFont="1" applyFill="1" applyBorder="1" applyAlignment="1">
      <alignment horizontal="center" vertical="center"/>
    </xf>
    <xf numFmtId="0" fontId="4" fillId="14" borderId="1" xfId="0" applyFont="1" applyFill="1" applyBorder="1" applyAlignment="1">
      <alignment horizontal="center" vertical="center"/>
    </xf>
    <xf numFmtId="0" fontId="4" fillId="16" borderId="1" xfId="0" applyFont="1" applyFill="1" applyBorder="1" applyAlignment="1">
      <alignment horizontal="center" vertical="center"/>
    </xf>
    <xf numFmtId="0" fontId="4" fillId="17" borderId="1" xfId="0" applyFont="1" applyFill="1" applyBorder="1" applyAlignment="1">
      <alignment horizontal="center" vertical="center"/>
    </xf>
    <xf numFmtId="0" fontId="4" fillId="18" borderId="1" xfId="0" applyFont="1" applyFill="1" applyBorder="1" applyAlignment="1">
      <alignment horizontal="center" vertical="center"/>
    </xf>
    <xf numFmtId="0" fontId="4" fillId="19" borderId="1" xfId="0" applyFont="1" applyFill="1" applyBorder="1" applyAlignment="1">
      <alignment horizontal="center" vertical="center"/>
    </xf>
    <xf numFmtId="0" fontId="4" fillId="20" borderId="1" xfId="0" applyFont="1" applyFill="1" applyBorder="1" applyAlignment="1">
      <alignment horizontal="center" vertical="center"/>
    </xf>
    <xf numFmtId="0" fontId="8" fillId="13" borderId="0" xfId="0" applyFont="1" applyFill="1" applyAlignment="1">
      <alignment horizontal="left" vertical="center"/>
    </xf>
    <xf numFmtId="0" fontId="0" fillId="13" borderId="0" xfId="0" applyFill="1" applyAlignment="1">
      <alignment horizontal="center" vertical="center"/>
    </xf>
    <xf numFmtId="0" fontId="0" fillId="22" borderId="0" xfId="0" applyFill="1" applyAlignment="1">
      <alignment horizontal="center" vertical="center"/>
    </xf>
    <xf numFmtId="0" fontId="0" fillId="0" borderId="0" xfId="0" applyBorder="1" applyAlignment="1">
      <alignment horizontal="center" vertical="center"/>
    </xf>
    <xf numFmtId="0" fontId="3" fillId="25" borderId="0" xfId="0" applyFont="1" applyFill="1" applyAlignment="1">
      <alignment horizontal="center" vertical="center"/>
    </xf>
    <xf numFmtId="0" fontId="10" fillId="23" borderId="0" xfId="0" applyFont="1" applyFill="1"/>
    <xf numFmtId="0" fontId="12" fillId="24" borderId="0" xfId="0" applyFont="1" applyFill="1" applyAlignment="1">
      <alignment vertical="center"/>
    </xf>
    <xf numFmtId="0" fontId="12" fillId="11" borderId="0" xfId="0" applyFont="1" applyFill="1" applyAlignment="1">
      <alignment vertical="center"/>
    </xf>
    <xf numFmtId="0" fontId="12" fillId="11" borderId="0" xfId="0" applyFont="1" applyFill="1" applyAlignment="1">
      <alignment horizontal="left" vertical="center"/>
    </xf>
    <xf numFmtId="14" fontId="12" fillId="11" borderId="0" xfId="0" applyNumberFormat="1" applyFont="1" applyFill="1" applyAlignment="1">
      <alignment horizontal="left" vertical="center"/>
    </xf>
    <xf numFmtId="0" fontId="12" fillId="11" borderId="0" xfId="0" applyFont="1" applyFill="1"/>
    <xf numFmtId="0" fontId="13" fillId="11" borderId="0" xfId="0" applyFont="1" applyFill="1"/>
    <xf numFmtId="0" fontId="13" fillId="11" borderId="0" xfId="0" applyFont="1" applyFill="1" applyAlignment="1">
      <alignment horizontal="center" vertical="center"/>
    </xf>
    <xf numFmtId="0" fontId="10" fillId="23" borderId="0" xfId="0" applyFont="1" applyFill="1" applyAlignment="1">
      <alignment horizontal="right"/>
    </xf>
    <xf numFmtId="0" fontId="10" fillId="10" borderId="0" xfId="0" applyFont="1" applyFill="1"/>
    <xf numFmtId="0" fontId="10" fillId="10" borderId="0" xfId="0" applyFont="1" applyFill="1" applyAlignment="1">
      <alignment horizontal="right"/>
    </xf>
    <xf numFmtId="0" fontId="0" fillId="0" borderId="0" xfId="0" applyFont="1"/>
    <xf numFmtId="0" fontId="14" fillId="26" borderId="0" xfId="0" applyFont="1" applyFill="1" applyAlignment="1">
      <alignment vertical="center" wrapText="1"/>
    </xf>
    <xf numFmtId="0" fontId="14" fillId="8" borderId="0" xfId="0" applyFont="1" applyFill="1" applyAlignment="1">
      <alignment vertical="center" wrapText="1"/>
    </xf>
    <xf numFmtId="0" fontId="14" fillId="9" borderId="0" xfId="0" applyFont="1" applyFill="1"/>
    <xf numFmtId="14" fontId="14" fillId="8" borderId="0" xfId="0" applyNumberFormat="1" applyFont="1" applyFill="1" applyAlignment="1">
      <alignment vertical="center" wrapText="1"/>
    </xf>
    <xf numFmtId="0" fontId="2" fillId="2" borderId="1" xfId="0" applyFont="1" applyFill="1" applyBorder="1" applyAlignment="1">
      <alignment horizontal="center" vertical="center" wrapText="1"/>
    </xf>
    <xf numFmtId="0" fontId="7" fillId="21" borderId="12" xfId="0" applyFont="1" applyFill="1" applyBorder="1" applyAlignment="1">
      <alignment horizontal="center" vertical="center" wrapText="1"/>
    </xf>
    <xf numFmtId="0" fontId="7" fillId="21" borderId="19" xfId="0" applyFont="1" applyFill="1" applyBorder="1" applyAlignment="1">
      <alignment horizontal="center" vertical="center" wrapText="1"/>
    </xf>
    <xf numFmtId="0" fontId="7" fillId="21" borderId="13" xfId="0" applyFont="1" applyFill="1" applyBorder="1" applyAlignment="1">
      <alignment horizontal="center" vertical="center" wrapText="1"/>
    </xf>
    <xf numFmtId="0" fontId="7" fillId="21" borderId="14" xfId="0" applyFont="1" applyFill="1" applyBorder="1" applyAlignment="1">
      <alignment horizontal="center" vertical="center" wrapText="1"/>
    </xf>
    <xf numFmtId="0" fontId="7" fillId="21" borderId="20" xfId="0" applyFont="1" applyFill="1" applyBorder="1" applyAlignment="1">
      <alignment horizontal="center" vertical="center" wrapText="1"/>
    </xf>
    <xf numFmtId="0" fontId="7" fillId="21" borderId="15" xfId="0" applyFont="1" applyFill="1" applyBorder="1" applyAlignment="1">
      <alignment horizontal="center" vertical="center" wrapText="1"/>
    </xf>
    <xf numFmtId="0" fontId="9" fillId="13" borderId="12" xfId="0" applyFont="1" applyFill="1" applyBorder="1" applyAlignment="1">
      <alignment horizontal="center" vertical="center" wrapText="1"/>
    </xf>
    <xf numFmtId="0" fontId="9" fillId="13" borderId="13" xfId="0" applyFont="1" applyFill="1" applyBorder="1" applyAlignment="1">
      <alignment horizontal="center" vertical="center" wrapText="1"/>
    </xf>
    <xf numFmtId="0" fontId="9" fillId="13" borderId="2" xfId="0" applyFont="1" applyFill="1" applyBorder="1" applyAlignment="1">
      <alignment horizontal="center" vertical="center" wrapText="1"/>
    </xf>
    <xf numFmtId="0" fontId="9" fillId="13" borderId="3" xfId="0" applyFont="1" applyFill="1" applyBorder="1" applyAlignment="1">
      <alignment horizontal="center" vertical="center" wrapText="1"/>
    </xf>
    <xf numFmtId="0" fontId="9" fillId="13" borderId="14" xfId="0" applyFont="1" applyFill="1" applyBorder="1" applyAlignment="1">
      <alignment horizontal="center" vertical="center" wrapText="1"/>
    </xf>
    <xf numFmtId="0" fontId="9" fillId="13" borderId="15" xfId="0" applyFont="1" applyFill="1" applyBorder="1" applyAlignment="1">
      <alignment horizontal="center" vertical="center" wrapText="1"/>
    </xf>
    <xf numFmtId="0" fontId="6" fillId="5" borderId="16" xfId="0" applyFont="1" applyFill="1" applyBorder="1" applyAlignment="1">
      <alignment horizontal="center" vertical="center" wrapText="1"/>
    </xf>
    <xf numFmtId="0" fontId="6" fillId="5" borderId="17" xfId="0" applyFont="1" applyFill="1" applyBorder="1" applyAlignment="1">
      <alignment horizontal="center" vertical="center" wrapText="1"/>
    </xf>
    <xf numFmtId="0" fontId="6" fillId="5" borderId="18" xfId="0" applyFont="1" applyFill="1" applyBorder="1" applyAlignment="1">
      <alignment horizontal="center" vertical="center" wrapText="1"/>
    </xf>
    <xf numFmtId="0" fontId="6" fillId="6" borderId="16" xfId="0" applyFont="1" applyFill="1" applyBorder="1" applyAlignment="1">
      <alignment horizontal="center" vertical="center" wrapText="1"/>
    </xf>
    <xf numFmtId="0" fontId="6" fillId="6" borderId="17" xfId="0" applyFont="1" applyFill="1" applyBorder="1" applyAlignment="1">
      <alignment horizontal="center" vertical="center" wrapText="1"/>
    </xf>
    <xf numFmtId="0" fontId="6" fillId="6" borderId="18" xfId="0" applyFont="1" applyFill="1" applyBorder="1" applyAlignment="1">
      <alignment horizontal="center" vertical="center" wrapText="1"/>
    </xf>
    <xf numFmtId="0" fontId="6" fillId="15" borderId="16" xfId="0" applyFont="1" applyFill="1" applyBorder="1" applyAlignment="1">
      <alignment horizontal="center" vertical="center" wrapText="1"/>
    </xf>
    <xf numFmtId="0" fontId="6" fillId="15" borderId="17" xfId="0" applyFont="1" applyFill="1" applyBorder="1" applyAlignment="1">
      <alignment horizontal="center" vertical="center" wrapText="1"/>
    </xf>
    <xf numFmtId="0" fontId="6" fillId="15" borderId="18" xfId="0" applyFont="1" applyFill="1" applyBorder="1" applyAlignment="1">
      <alignment horizontal="center" vertical="center" wrapText="1"/>
    </xf>
    <xf numFmtId="0" fontId="6" fillId="7" borderId="16" xfId="0" applyFont="1" applyFill="1" applyBorder="1" applyAlignment="1">
      <alignment horizontal="center" vertical="center" wrapText="1"/>
    </xf>
    <xf numFmtId="0" fontId="6" fillId="7" borderId="17" xfId="0" applyFont="1" applyFill="1" applyBorder="1" applyAlignment="1">
      <alignment horizontal="center" vertical="center" wrapText="1"/>
    </xf>
    <xf numFmtId="0" fontId="6" fillId="7" borderId="18"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17" xfId="0" applyFont="1" applyFill="1" applyBorder="1" applyAlignment="1">
      <alignment horizontal="center" vertical="center" wrapText="1"/>
    </xf>
    <xf numFmtId="0" fontId="6" fillId="4" borderId="18"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3" borderId="17"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0" fillId="0" borderId="0" xfId="0" applyAlignment="1">
      <alignment horizontal="left"/>
    </xf>
    <xf numFmtId="0" fontId="15" fillId="6" borderId="1" xfId="0" applyFont="1" applyFill="1" applyBorder="1" applyAlignment="1">
      <alignment horizontal="center" vertical="center" wrapText="1"/>
    </xf>
    <xf numFmtId="0" fontId="15" fillId="15" borderId="1" xfId="0" applyFont="1" applyFill="1" applyBorder="1" applyAlignment="1">
      <alignment horizontal="center" vertical="center" wrapText="1"/>
    </xf>
    <xf numFmtId="0" fontId="15" fillId="7" borderId="1" xfId="0" applyFont="1" applyFill="1" applyBorder="1" applyAlignment="1">
      <alignment horizontal="center" vertical="center" wrapText="1"/>
    </xf>
    <xf numFmtId="0" fontId="0" fillId="23" borderId="0" xfId="0" applyFont="1" applyFill="1"/>
  </cellXfs>
  <cellStyles count="1">
    <cellStyle name="Normale" xfId="0" builtinId="0"/>
  </cellStyles>
  <dxfs count="0"/>
  <tableStyles count="0" defaultTableStyle="TableStyleMedium2" defaultPivotStyle="PivotStyleLight16"/>
  <colors>
    <mruColors>
      <color rgb="FFFFF2CC"/>
      <color rgb="FFFFF200"/>
      <color rgb="FFD9D9D9"/>
      <color rgb="FFFF8989"/>
      <color rgb="FFF4B084"/>
      <color rgb="FFB4C6E7"/>
      <color rgb="FFFA9106"/>
      <color rgb="FFFFC000"/>
      <color rgb="FF7D358B"/>
      <color rgb="FF205B7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AH16"/>
  <sheetViews>
    <sheetView tabSelected="1" workbookViewId="0">
      <selection activeCell="G23" sqref="G23"/>
    </sheetView>
  </sheetViews>
  <sheetFormatPr defaultRowHeight="15" x14ac:dyDescent="0.25"/>
  <cols>
    <col min="1" max="1" width="1" style="1" customWidth="1"/>
    <col min="2" max="2" width="0.42578125" style="1" customWidth="1"/>
    <col min="3" max="3" width="1.42578125" style="1" customWidth="1"/>
    <col min="4" max="4" width="15.28515625" style="1" customWidth="1"/>
    <col min="5" max="5" width="1.42578125" style="1" customWidth="1"/>
    <col min="6" max="6" width="0.42578125" style="1" customWidth="1"/>
    <col min="7" max="7" width="1.42578125" style="1" customWidth="1"/>
    <col min="8" max="8" width="15.28515625" style="1" customWidth="1"/>
    <col min="9" max="9" width="1.42578125" style="1" customWidth="1"/>
    <col min="10" max="10" width="0.42578125" style="1" customWidth="1"/>
    <col min="11" max="11" width="1.42578125" style="1" customWidth="1"/>
    <col min="12" max="12" width="15.28515625" style="1" customWidth="1"/>
    <col min="13" max="13" width="1.42578125" style="1" customWidth="1"/>
    <col min="14" max="14" width="0.42578125" style="1" customWidth="1"/>
    <col min="15" max="15" width="1.42578125" style="1" customWidth="1"/>
    <col min="16" max="16" width="15.28515625" style="1" customWidth="1"/>
    <col min="17" max="17" width="1.42578125" style="1" customWidth="1"/>
    <col min="18" max="18" width="0.42578125" style="1" customWidth="1"/>
    <col min="19" max="19" width="1.42578125" style="1" customWidth="1"/>
    <col min="20" max="20" width="15.28515625" style="1" customWidth="1"/>
    <col min="21" max="21" width="1.42578125" style="1" customWidth="1"/>
    <col min="22" max="22" width="0.42578125" style="1" customWidth="1"/>
    <col min="23" max="23" width="1.42578125" style="1" customWidth="1"/>
    <col min="24" max="24" width="15.28515625" style="1" customWidth="1"/>
    <col min="25" max="25" width="1.42578125" style="1" customWidth="1"/>
    <col min="26" max="26" width="0.42578125" style="1" customWidth="1"/>
    <col min="27" max="27" width="1.42578125" style="1" customWidth="1"/>
    <col min="28" max="28" width="15.28515625" style="1" customWidth="1"/>
    <col min="29" max="29" width="1.42578125" style="1" customWidth="1"/>
    <col min="30" max="33" width="7.140625" style="1" customWidth="1"/>
    <col min="34" max="16384" width="9.140625" style="1"/>
  </cols>
  <sheetData>
    <row r="1" spans="3:34" ht="9" customHeight="1" thickBot="1" x14ac:dyDescent="0.3">
      <c r="C1" s="7"/>
      <c r="D1" s="8"/>
      <c r="E1" s="9"/>
      <c r="G1" s="7"/>
      <c r="H1" s="8"/>
      <c r="I1" s="9"/>
      <c r="K1" s="7"/>
      <c r="L1" s="8"/>
      <c r="M1" s="9"/>
      <c r="O1" s="7"/>
      <c r="P1" s="8"/>
      <c r="Q1" s="9"/>
      <c r="S1" s="7"/>
      <c r="T1" s="8"/>
      <c r="U1" s="9"/>
      <c r="X1" s="8"/>
      <c r="Y1" s="9"/>
      <c r="AA1" s="7"/>
      <c r="AB1" s="8"/>
      <c r="AC1" s="9"/>
    </row>
    <row r="2" spans="3:34" ht="146.25" customHeight="1" thickTop="1" thickBot="1" x14ac:dyDescent="0.3">
      <c r="C2" s="10"/>
      <c r="D2" s="3" t="s">
        <v>10</v>
      </c>
      <c r="E2" s="11"/>
      <c r="F2" s="2"/>
      <c r="G2" s="15"/>
      <c r="H2" s="88" t="s">
        <v>11</v>
      </c>
      <c r="I2" s="11"/>
      <c r="J2" s="2"/>
      <c r="K2" s="15"/>
      <c r="L2" s="89" t="s">
        <v>12</v>
      </c>
      <c r="M2" s="11"/>
      <c r="N2" s="2"/>
      <c r="O2" s="15"/>
      <c r="P2" s="90" t="s">
        <v>13</v>
      </c>
      <c r="Q2" s="16"/>
      <c r="S2" s="10"/>
      <c r="T2" s="5" t="s">
        <v>14</v>
      </c>
      <c r="U2" s="17"/>
      <c r="X2" s="53" t="s">
        <v>15</v>
      </c>
      <c r="Y2" s="17"/>
      <c r="AA2" s="10"/>
      <c r="AB2" s="4" t="s">
        <v>16</v>
      </c>
      <c r="AC2" s="35"/>
      <c r="AD2" s="54" t="s">
        <v>9</v>
      </c>
      <c r="AE2" s="55"/>
      <c r="AF2" s="55"/>
      <c r="AG2" s="55"/>
      <c r="AH2" s="56"/>
    </row>
    <row r="3" spans="3:34" ht="17.25" customHeight="1" thickTop="1" thickBot="1" x14ac:dyDescent="0.3">
      <c r="C3" s="10"/>
      <c r="D3" s="25" t="s">
        <v>0</v>
      </c>
      <c r="E3" s="19"/>
      <c r="F3" s="20"/>
      <c r="G3" s="21"/>
      <c r="H3" s="26" t="s">
        <v>1</v>
      </c>
      <c r="I3" s="19"/>
      <c r="J3" s="20"/>
      <c r="K3" s="21"/>
      <c r="L3" s="27" t="s">
        <v>2</v>
      </c>
      <c r="M3" s="22"/>
      <c r="N3" s="23"/>
      <c r="O3" s="24"/>
      <c r="P3" s="28" t="s">
        <v>3</v>
      </c>
      <c r="Q3" s="22"/>
      <c r="R3" s="23"/>
      <c r="S3" s="24"/>
      <c r="T3" s="31" t="s">
        <v>4</v>
      </c>
      <c r="U3" s="19"/>
      <c r="V3" s="23"/>
      <c r="W3" s="23"/>
      <c r="X3" s="30" t="s">
        <v>5</v>
      </c>
      <c r="Y3" s="19"/>
      <c r="Z3" s="23"/>
      <c r="AA3" s="24"/>
      <c r="AB3" s="29" t="s">
        <v>6</v>
      </c>
      <c r="AC3" s="35"/>
      <c r="AD3" s="57"/>
      <c r="AE3" s="58"/>
      <c r="AF3" s="58"/>
      <c r="AG3" s="58"/>
      <c r="AH3" s="59"/>
    </row>
    <row r="4" spans="3:34" ht="9" customHeight="1" thickTop="1" x14ac:dyDescent="0.25">
      <c r="C4" s="12"/>
      <c r="D4" s="13"/>
      <c r="E4" s="14"/>
      <c r="G4" s="12"/>
      <c r="H4" s="13"/>
      <c r="I4" s="14"/>
      <c r="K4" s="12"/>
      <c r="L4" s="13"/>
      <c r="M4" s="14"/>
      <c r="O4" s="12"/>
      <c r="P4" s="13"/>
      <c r="Q4" s="14"/>
      <c r="S4" s="12"/>
      <c r="T4" s="13"/>
      <c r="U4" s="14"/>
      <c r="X4" s="13"/>
      <c r="Y4" s="14"/>
      <c r="AA4" s="12"/>
      <c r="AB4" s="13"/>
      <c r="AC4" s="14"/>
    </row>
    <row r="5" spans="3:34" ht="4.5" customHeight="1" x14ac:dyDescent="0.25">
      <c r="L5" s="6"/>
    </row>
    <row r="6" spans="3:34" ht="9" customHeight="1" thickBot="1" x14ac:dyDescent="0.3">
      <c r="C6" s="7"/>
      <c r="D6" s="8"/>
      <c r="E6" s="9"/>
      <c r="G6" s="7"/>
      <c r="H6" s="8"/>
      <c r="I6" s="9"/>
      <c r="K6" s="7"/>
      <c r="L6" s="8"/>
      <c r="M6" s="9"/>
      <c r="O6" s="7"/>
      <c r="P6" s="8"/>
      <c r="Q6" s="9"/>
      <c r="S6" s="7"/>
      <c r="T6" s="8"/>
      <c r="U6" s="9"/>
      <c r="X6" s="8"/>
      <c r="Y6" s="9"/>
      <c r="AA6" s="7"/>
      <c r="AB6" s="8"/>
      <c r="AC6" s="9"/>
    </row>
    <row r="7" spans="3:34" ht="18.75" customHeight="1" thickTop="1" x14ac:dyDescent="0.25">
      <c r="C7" s="10"/>
      <c r="D7" s="66" t="e">
        <f>VLOOKUP(D15,Formule!$E$2:$F$8,2,FALSE)</f>
        <v>#N/A</v>
      </c>
      <c r="E7" s="11"/>
      <c r="F7" s="2"/>
      <c r="G7" s="15"/>
      <c r="H7" s="69" t="e">
        <f>VLOOKUP(H15,Formule!$E$2:$F$8,2,FALSE)</f>
        <v>#N/A</v>
      </c>
      <c r="I7" s="11"/>
      <c r="J7" s="2"/>
      <c r="K7" s="15"/>
      <c r="L7" s="72" t="e">
        <f>VLOOKUP(L15,Formule!$E$2:$F$8,2,FALSE)</f>
        <v>#N/A</v>
      </c>
      <c r="M7" s="11"/>
      <c r="N7" s="2"/>
      <c r="O7" s="15"/>
      <c r="P7" s="75" t="e">
        <f>VLOOKUP(P15,Formule!$E$2:$F$8,2,FALSE)</f>
        <v>#N/A</v>
      </c>
      <c r="Q7" s="16"/>
      <c r="S7" s="10"/>
      <c r="T7" s="78" t="e">
        <f>VLOOKUP(T15,Formule!$E$2:$F$8,2,FALSE)</f>
        <v>#N/A</v>
      </c>
      <c r="U7" s="17"/>
      <c r="X7" s="81" t="e">
        <f>VLOOKUP(X15,Formule!$E$2:$F$8,2,FALSE)</f>
        <v>#N/A</v>
      </c>
      <c r="Y7" s="17"/>
      <c r="AA7" s="10"/>
      <c r="AB7" s="84" t="e">
        <f>VLOOKUP(AB15,Formule!$E$2:$F$8,2,FALSE)</f>
        <v>#N/A</v>
      </c>
      <c r="AC7" s="35"/>
      <c r="AD7" s="60" t="str">
        <f>Formule!B12</f>
        <v xml:space="preserve"> </v>
      </c>
      <c r="AE7" s="61"/>
      <c r="AF7" s="34"/>
      <c r="AG7" s="34"/>
      <c r="AH7" s="34"/>
    </row>
    <row r="8" spans="3:34" ht="18.75" customHeight="1" x14ac:dyDescent="0.25">
      <c r="C8" s="10"/>
      <c r="D8" s="67"/>
      <c r="E8" s="11"/>
      <c r="F8" s="2"/>
      <c r="G8" s="15"/>
      <c r="H8" s="70"/>
      <c r="I8" s="11"/>
      <c r="J8" s="2"/>
      <c r="K8" s="15"/>
      <c r="L8" s="73"/>
      <c r="M8" s="11"/>
      <c r="N8" s="2"/>
      <c r="O8" s="15"/>
      <c r="P8" s="76"/>
      <c r="Q8" s="16"/>
      <c r="S8" s="10"/>
      <c r="T8" s="79"/>
      <c r="U8" s="17"/>
      <c r="X8" s="82"/>
      <c r="Y8" s="17"/>
      <c r="AA8" s="10"/>
      <c r="AB8" s="85"/>
      <c r="AC8" s="35"/>
      <c r="AD8" s="62"/>
      <c r="AE8" s="63"/>
      <c r="AF8" s="32" t="str">
        <f>Formule!D14</f>
        <v xml:space="preserve">   </v>
      </c>
      <c r="AG8" s="33"/>
      <c r="AH8" s="33"/>
    </row>
    <row r="9" spans="3:34" ht="18.75" customHeight="1" x14ac:dyDescent="0.25">
      <c r="C9" s="10"/>
      <c r="D9" s="67"/>
      <c r="E9" s="11"/>
      <c r="F9" s="2"/>
      <c r="G9" s="15"/>
      <c r="H9" s="70"/>
      <c r="I9" s="11"/>
      <c r="J9" s="2"/>
      <c r="K9" s="15"/>
      <c r="L9" s="73"/>
      <c r="M9" s="11"/>
      <c r="N9" s="2"/>
      <c r="O9" s="15"/>
      <c r="P9" s="76"/>
      <c r="Q9" s="16"/>
      <c r="S9" s="10"/>
      <c r="T9" s="79"/>
      <c r="U9" s="17"/>
      <c r="X9" s="82"/>
      <c r="Y9" s="17"/>
      <c r="AA9" s="10"/>
      <c r="AB9" s="85"/>
      <c r="AC9" s="35"/>
      <c r="AD9" s="62"/>
      <c r="AE9" s="63"/>
      <c r="AF9" s="32" t="str">
        <f>Formule!D15</f>
        <v xml:space="preserve">   </v>
      </c>
      <c r="AG9" s="33"/>
      <c r="AH9" s="33"/>
    </row>
    <row r="10" spans="3:34" ht="18.75" customHeight="1" x14ac:dyDescent="0.25">
      <c r="C10" s="10"/>
      <c r="D10" s="67"/>
      <c r="E10" s="11"/>
      <c r="F10" s="2"/>
      <c r="G10" s="15"/>
      <c r="H10" s="70"/>
      <c r="I10" s="11"/>
      <c r="J10" s="2"/>
      <c r="K10" s="15"/>
      <c r="L10" s="73"/>
      <c r="M10" s="11"/>
      <c r="N10" s="2"/>
      <c r="O10" s="15"/>
      <c r="P10" s="76"/>
      <c r="Q10" s="16"/>
      <c r="S10" s="10"/>
      <c r="T10" s="79"/>
      <c r="U10" s="17"/>
      <c r="X10" s="82"/>
      <c r="Y10" s="17"/>
      <c r="AA10" s="10"/>
      <c r="AB10" s="85"/>
      <c r="AC10" s="35"/>
      <c r="AD10" s="62"/>
      <c r="AE10" s="63"/>
      <c r="AF10" s="32" t="str">
        <f>Formule!D16</f>
        <v xml:space="preserve">   </v>
      </c>
      <c r="AG10" s="33"/>
      <c r="AH10" s="33"/>
    </row>
    <row r="11" spans="3:34" ht="18.75" customHeight="1" x14ac:dyDescent="0.25">
      <c r="C11" s="10"/>
      <c r="D11" s="67"/>
      <c r="E11" s="11"/>
      <c r="F11" s="2"/>
      <c r="G11" s="15"/>
      <c r="H11" s="70"/>
      <c r="I11" s="11"/>
      <c r="J11" s="2"/>
      <c r="K11" s="15"/>
      <c r="L11" s="73"/>
      <c r="M11" s="11"/>
      <c r="N11" s="2"/>
      <c r="O11" s="15"/>
      <c r="P11" s="76"/>
      <c r="Q11" s="16"/>
      <c r="S11" s="10"/>
      <c r="T11" s="79"/>
      <c r="U11" s="17"/>
      <c r="X11" s="82"/>
      <c r="Y11" s="17"/>
      <c r="AA11" s="10"/>
      <c r="AB11" s="85"/>
      <c r="AC11" s="35"/>
      <c r="AD11" s="62"/>
      <c r="AE11" s="63"/>
      <c r="AF11" s="32" t="str">
        <f>Formule!D17</f>
        <v xml:space="preserve">   </v>
      </c>
      <c r="AG11" s="33"/>
      <c r="AH11" s="33"/>
    </row>
    <row r="12" spans="3:34" ht="18.75" customHeight="1" x14ac:dyDescent="0.25">
      <c r="C12" s="10"/>
      <c r="D12" s="67"/>
      <c r="E12" s="11"/>
      <c r="F12" s="2"/>
      <c r="G12" s="15"/>
      <c r="H12" s="70"/>
      <c r="I12" s="11"/>
      <c r="J12" s="2"/>
      <c r="K12" s="15"/>
      <c r="L12" s="73"/>
      <c r="M12" s="11"/>
      <c r="N12" s="2"/>
      <c r="O12" s="15"/>
      <c r="P12" s="76"/>
      <c r="Q12" s="16"/>
      <c r="S12" s="10"/>
      <c r="T12" s="79"/>
      <c r="U12" s="17"/>
      <c r="X12" s="82"/>
      <c r="Y12" s="17"/>
      <c r="AA12" s="10"/>
      <c r="AB12" s="85"/>
      <c r="AC12" s="35"/>
      <c r="AD12" s="62"/>
      <c r="AE12" s="63"/>
      <c r="AF12" s="32" t="str">
        <f>Formule!D18</f>
        <v xml:space="preserve">   </v>
      </c>
      <c r="AG12" s="33"/>
      <c r="AH12" s="33"/>
    </row>
    <row r="13" spans="3:34" ht="18.75" customHeight="1" x14ac:dyDescent="0.25">
      <c r="C13" s="10"/>
      <c r="D13" s="67"/>
      <c r="E13" s="11"/>
      <c r="F13" s="2"/>
      <c r="G13" s="15"/>
      <c r="H13" s="70"/>
      <c r="I13" s="11"/>
      <c r="J13" s="2"/>
      <c r="K13" s="15"/>
      <c r="L13" s="73"/>
      <c r="M13" s="11"/>
      <c r="N13" s="2"/>
      <c r="O13" s="15"/>
      <c r="P13" s="76"/>
      <c r="Q13" s="16"/>
      <c r="S13" s="10"/>
      <c r="T13" s="79"/>
      <c r="U13" s="17"/>
      <c r="X13" s="82"/>
      <c r="Y13" s="17"/>
      <c r="AA13" s="10"/>
      <c r="AB13" s="85"/>
      <c r="AC13" s="35"/>
      <c r="AD13" s="62"/>
      <c r="AE13" s="63"/>
      <c r="AF13" s="32" t="str">
        <f>Formule!D19</f>
        <v xml:space="preserve">   </v>
      </c>
      <c r="AG13" s="33"/>
      <c r="AH13" s="33"/>
    </row>
    <row r="14" spans="3:34" ht="18.75" customHeight="1" thickBot="1" x14ac:dyDescent="0.3">
      <c r="C14" s="10"/>
      <c r="D14" s="68"/>
      <c r="E14" s="11"/>
      <c r="F14" s="2"/>
      <c r="G14" s="15"/>
      <c r="H14" s="71"/>
      <c r="I14" s="11"/>
      <c r="J14" s="2"/>
      <c r="K14" s="15"/>
      <c r="L14" s="74"/>
      <c r="M14" s="11"/>
      <c r="N14" s="2"/>
      <c r="O14" s="15"/>
      <c r="P14" s="77"/>
      <c r="Q14" s="16"/>
      <c r="S14" s="10"/>
      <c r="T14" s="80"/>
      <c r="U14" s="17"/>
      <c r="X14" s="83"/>
      <c r="Y14" s="17"/>
      <c r="AA14" s="10"/>
      <c r="AB14" s="86"/>
      <c r="AC14" s="35"/>
      <c r="AD14" s="62"/>
      <c r="AE14" s="63"/>
      <c r="AF14" s="32" t="str">
        <f>Formule!D20</f>
        <v xml:space="preserve">   </v>
      </c>
      <c r="AG14" s="33"/>
      <c r="AH14" s="33"/>
    </row>
    <row r="15" spans="3:34" ht="17.25" customHeight="1" thickTop="1" thickBot="1" x14ac:dyDescent="0.3">
      <c r="C15" s="10"/>
      <c r="D15" s="18"/>
      <c r="E15" s="19"/>
      <c r="F15" s="20"/>
      <c r="G15" s="21"/>
      <c r="H15" s="18"/>
      <c r="I15" s="19"/>
      <c r="J15" s="20"/>
      <c r="K15" s="21"/>
      <c r="L15" s="18"/>
      <c r="M15" s="22"/>
      <c r="N15" s="23"/>
      <c r="O15" s="24"/>
      <c r="P15" s="18"/>
      <c r="Q15" s="22"/>
      <c r="R15" s="23"/>
      <c r="S15" s="24"/>
      <c r="T15" s="18"/>
      <c r="U15" s="19"/>
      <c r="V15" s="23"/>
      <c r="W15" s="23"/>
      <c r="X15" s="18"/>
      <c r="Y15" s="19"/>
      <c r="Z15" s="23"/>
      <c r="AA15" s="24"/>
      <c r="AB15" s="18"/>
      <c r="AC15" s="35"/>
      <c r="AD15" s="64"/>
      <c r="AE15" s="65"/>
      <c r="AF15" s="34"/>
      <c r="AG15" s="34"/>
      <c r="AH15" s="34"/>
    </row>
    <row r="16" spans="3:34" ht="9" customHeight="1" thickTop="1" x14ac:dyDescent="0.25">
      <c r="C16" s="12"/>
      <c r="D16" s="13"/>
      <c r="E16" s="14"/>
      <c r="G16" s="12"/>
      <c r="H16" s="13"/>
      <c r="I16" s="14"/>
      <c r="K16" s="12"/>
      <c r="L16" s="13"/>
      <c r="M16" s="14"/>
      <c r="O16" s="12"/>
      <c r="P16" s="13"/>
      <c r="Q16" s="14"/>
      <c r="S16" s="12"/>
      <c r="T16" s="13"/>
      <c r="U16" s="14"/>
      <c r="X16" s="13"/>
      <c r="Y16" s="14"/>
      <c r="AA16" s="12"/>
      <c r="AB16" s="13"/>
      <c r="AC16" s="14"/>
    </row>
  </sheetData>
  <mergeCells count="9">
    <mergeCell ref="AD2:AH3"/>
    <mergeCell ref="AD7:AE15"/>
    <mergeCell ref="D7:D14"/>
    <mergeCell ref="H7:H14"/>
    <mergeCell ref="L7:L14"/>
    <mergeCell ref="P7:P14"/>
    <mergeCell ref="T7:T14"/>
    <mergeCell ref="X7:X14"/>
    <mergeCell ref="AB7:AB14"/>
  </mergeCells>
  <pageMargins left="0.7" right="0.7" top="0.75" bottom="0.75" header="0.3" footer="0.3"/>
  <pageSetup paperSize="9" orientation="landscape"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
  <sheetViews>
    <sheetView workbookViewId="0">
      <selection sqref="A1:B1"/>
    </sheetView>
  </sheetViews>
  <sheetFormatPr defaultRowHeight="15" x14ac:dyDescent="0.25"/>
  <cols>
    <col min="2" max="2" width="15.28515625" customWidth="1"/>
    <col min="3" max="4" width="9.140625" customWidth="1"/>
  </cols>
  <sheetData>
    <row r="1" spans="1:18" x14ac:dyDescent="0.25">
      <c r="A1" s="87" t="s">
        <v>8</v>
      </c>
      <c r="B1" s="87"/>
    </row>
    <row r="2" spans="1:18" x14ac:dyDescent="0.25">
      <c r="A2" s="38" t="s">
        <v>1</v>
      </c>
      <c r="B2" s="39" t="s">
        <v>17</v>
      </c>
      <c r="C2" s="39">
        <f>'Kronos Quigma 5'!D15</f>
        <v>0</v>
      </c>
      <c r="D2" s="40">
        <f t="shared" ref="D2:D8" si="0">IF(A2=C2,1,0)</f>
        <v>0</v>
      </c>
      <c r="E2" s="45" t="s">
        <v>0</v>
      </c>
      <c r="F2" s="46" t="str">
        <f>'Kronos Quigma 5'!D2</f>
        <v>L'Opera del Duomo di Orvieto assegna la decorazione della Cappella di San Brizio al Beato Angelico</v>
      </c>
      <c r="G2" s="37"/>
      <c r="H2" s="37"/>
      <c r="I2" s="37"/>
      <c r="J2" s="37"/>
      <c r="K2" s="37"/>
      <c r="L2" s="37"/>
      <c r="M2" s="91"/>
      <c r="N2" s="91"/>
      <c r="O2" s="91"/>
      <c r="P2" s="91"/>
      <c r="Q2" s="91"/>
      <c r="R2" s="91"/>
    </row>
    <row r="3" spans="1:18" x14ac:dyDescent="0.25">
      <c r="A3" s="39" t="s">
        <v>6</v>
      </c>
      <c r="B3" s="39" t="s">
        <v>18</v>
      </c>
      <c r="C3" s="39">
        <f>'Kronos Quigma 5'!H15</f>
        <v>0</v>
      </c>
      <c r="D3" s="40">
        <f t="shared" si="0"/>
        <v>0</v>
      </c>
      <c r="E3" s="47" t="s">
        <v>1</v>
      </c>
      <c r="F3" s="46" t="str">
        <f>'Kronos Quigma 5'!H2</f>
        <v>Si conclude la guerra tra Perugia e Assisi, che aveva coinvolto anche San Francesco, prima della sua conversione</v>
      </c>
      <c r="G3" s="37"/>
      <c r="H3" s="37"/>
      <c r="I3" s="37"/>
      <c r="J3" s="37"/>
      <c r="K3" s="37"/>
      <c r="L3" s="37"/>
      <c r="M3" s="91"/>
      <c r="N3" s="91"/>
      <c r="O3" s="91"/>
      <c r="P3" s="91"/>
      <c r="Q3" s="91"/>
      <c r="R3" s="91"/>
    </row>
    <row r="4" spans="1:18" x14ac:dyDescent="0.25">
      <c r="A4" s="39" t="s">
        <v>4</v>
      </c>
      <c r="B4" s="39" t="s">
        <v>19</v>
      </c>
      <c r="C4" s="39">
        <f>'Kronos Quigma 5'!L15</f>
        <v>0</v>
      </c>
      <c r="D4" s="40">
        <f t="shared" si="0"/>
        <v>0</v>
      </c>
      <c r="E4" s="47" t="s">
        <v>2</v>
      </c>
      <c r="F4" s="46" t="str">
        <f>'Kronos Quigma 5'!L2</f>
        <v>Aldo Manuzio pubblica la sua edizione della Divina Commedia che diverrà base delle successive ristampe per 3 secoli</v>
      </c>
      <c r="G4" s="37"/>
      <c r="H4" s="37"/>
      <c r="I4" s="37"/>
      <c r="J4" s="37"/>
      <c r="K4" s="37"/>
      <c r="L4" s="37"/>
      <c r="M4" s="91"/>
      <c r="N4" s="91"/>
      <c r="O4" s="91"/>
      <c r="P4" s="91"/>
      <c r="Q4" s="91"/>
      <c r="R4" s="91"/>
    </row>
    <row r="5" spans="1:18" x14ac:dyDescent="0.25">
      <c r="A5" s="39" t="s">
        <v>3</v>
      </c>
      <c r="B5" s="39" t="s">
        <v>20</v>
      </c>
      <c r="C5" s="39">
        <f>'Kronos Quigma 5'!P15</f>
        <v>0</v>
      </c>
      <c r="D5" s="40">
        <f t="shared" si="0"/>
        <v>0</v>
      </c>
      <c r="E5" s="47" t="s">
        <v>3</v>
      </c>
      <c r="F5" s="46" t="str">
        <f>'Kronos Quigma 5'!P2</f>
        <v>Viene assassinato Cola di Rienzo, che si era autoproclamato tribuno di Roma</v>
      </c>
      <c r="G5" s="37"/>
      <c r="H5" s="37"/>
      <c r="I5" s="37"/>
      <c r="J5" s="37"/>
      <c r="K5" s="37"/>
      <c r="L5" s="37"/>
      <c r="M5" s="91"/>
      <c r="N5" s="91"/>
      <c r="O5" s="91"/>
      <c r="P5" s="91"/>
      <c r="Q5" s="91"/>
      <c r="R5" s="91"/>
    </row>
    <row r="6" spans="1:18" x14ac:dyDescent="0.25">
      <c r="A6" s="39" t="s">
        <v>0</v>
      </c>
      <c r="B6" s="39" t="s">
        <v>21</v>
      </c>
      <c r="C6" s="39">
        <f>'Kronos Quigma 5'!T15</f>
        <v>0</v>
      </c>
      <c r="D6" s="40">
        <f t="shared" si="0"/>
        <v>0</v>
      </c>
      <c r="E6" s="47" t="s">
        <v>4</v>
      </c>
      <c r="F6" s="46" t="str">
        <f>'Kronos Quigma 5'!T2</f>
        <v>Francesco Petrarca viene incoronato poeta a Roma</v>
      </c>
      <c r="G6" s="37"/>
      <c r="H6" s="37"/>
      <c r="I6" s="37"/>
      <c r="J6" s="37"/>
      <c r="K6" s="37"/>
      <c r="L6" s="37"/>
      <c r="M6" s="91"/>
      <c r="N6" s="91"/>
      <c r="O6" s="91"/>
      <c r="P6" s="91"/>
      <c r="Q6" s="91"/>
      <c r="R6" s="91"/>
    </row>
    <row r="7" spans="1:18" x14ac:dyDescent="0.25">
      <c r="A7" s="39" t="s">
        <v>2</v>
      </c>
      <c r="B7" s="39" t="s">
        <v>22</v>
      </c>
      <c r="C7" s="39">
        <f>'Kronos Quigma 5'!X15</f>
        <v>0</v>
      </c>
      <c r="D7" s="40">
        <f t="shared" si="0"/>
        <v>0</v>
      </c>
      <c r="E7" s="47" t="s">
        <v>5</v>
      </c>
      <c r="F7" s="46" t="str">
        <f>'Kronos Quigma 5'!X2</f>
        <v>Con l'emissione della bolla Exsurge Domine Papa Leone X minaccia Martin Lutero di scomunica</v>
      </c>
      <c r="G7" s="37"/>
      <c r="H7" s="37"/>
      <c r="I7" s="37"/>
      <c r="J7" s="37"/>
      <c r="K7" s="37"/>
      <c r="L7" s="37"/>
      <c r="M7" s="91"/>
      <c r="N7" s="91"/>
      <c r="O7" s="91"/>
      <c r="P7" s="91"/>
      <c r="Q7" s="91"/>
      <c r="R7" s="91"/>
    </row>
    <row r="8" spans="1:18" x14ac:dyDescent="0.25">
      <c r="A8" s="39" t="s">
        <v>5</v>
      </c>
      <c r="B8" s="41" t="s">
        <v>23</v>
      </c>
      <c r="C8" s="39">
        <f>'Kronos Quigma 5'!AB15</f>
        <v>0</v>
      </c>
      <c r="D8" s="40">
        <f t="shared" si="0"/>
        <v>0</v>
      </c>
      <c r="E8" s="47" t="s">
        <v>6</v>
      </c>
      <c r="F8" s="46" t="str">
        <f>'Kronos Quigma 5'!AB2</f>
        <v>Carlo I d'Angiò viene incoronato re di Sicilia</v>
      </c>
      <c r="G8" s="37"/>
      <c r="H8" s="37"/>
      <c r="I8" s="37"/>
      <c r="J8" s="37"/>
      <c r="K8" s="37"/>
      <c r="L8" s="37"/>
      <c r="M8" s="91"/>
      <c r="N8" s="91"/>
      <c r="O8" s="91"/>
      <c r="P8" s="91"/>
      <c r="Q8" s="91"/>
      <c r="R8" s="91"/>
    </row>
    <row r="9" spans="1:18" ht="18.75" x14ac:dyDescent="0.3">
      <c r="A9" s="42" t="s">
        <v>7</v>
      </c>
      <c r="B9" s="42"/>
      <c r="C9" s="43"/>
      <c r="D9" s="44">
        <f>SUM(D2:D8)</f>
        <v>0</v>
      </c>
      <c r="E9" s="48"/>
      <c r="F9" s="48"/>
      <c r="G9" s="48"/>
      <c r="H9" s="48"/>
      <c r="I9" s="48"/>
      <c r="J9" s="48"/>
      <c r="K9" s="48"/>
      <c r="L9" s="48"/>
      <c r="M9" s="48"/>
      <c r="N9" s="48"/>
      <c r="O9" s="48"/>
      <c r="P9" s="48"/>
      <c r="Q9" s="48"/>
      <c r="R9" s="48"/>
    </row>
    <row r="12" spans="1:18" ht="15" customHeight="1" x14ac:dyDescent="0.25">
      <c r="B12" s="36" t="str">
        <f>IF(D9=7,"Perfetto: sequenza corretta! Ora puoi controllare le date degli eventi qui di fianco"," ")</f>
        <v xml:space="preserve"> </v>
      </c>
    </row>
    <row r="13" spans="1:18" ht="15" customHeight="1" x14ac:dyDescent="0.25"/>
    <row r="14" spans="1:18" ht="15" customHeight="1" x14ac:dyDescent="0.25">
      <c r="A14" s="49" t="str">
        <f t="shared" ref="A14:A20" si="1">IF(D$9=7,A2," ")</f>
        <v xml:space="preserve"> </v>
      </c>
      <c r="B14" s="50" t="str">
        <f t="shared" ref="B14:B20" si="2">IF(D$9=7,") "," ")</f>
        <v xml:space="preserve"> </v>
      </c>
      <c r="C14" s="50" t="str">
        <f t="shared" ref="C14:C19" si="3">IF(D$9=7,B2," ")</f>
        <v xml:space="preserve"> </v>
      </c>
      <c r="D14" s="50" t="str">
        <f t="shared" ref="D14:D20" si="4">CONCATENATE(A14,B14,C14)</f>
        <v xml:space="preserve">   </v>
      </c>
    </row>
    <row r="15" spans="1:18" ht="15" customHeight="1" x14ac:dyDescent="0.25">
      <c r="A15" s="51" t="str">
        <f t="shared" si="1"/>
        <v xml:space="preserve"> </v>
      </c>
      <c r="B15" s="51" t="str">
        <f t="shared" si="2"/>
        <v xml:space="preserve"> </v>
      </c>
      <c r="C15" s="51" t="str">
        <f t="shared" si="3"/>
        <v xml:space="preserve"> </v>
      </c>
      <c r="D15" s="50" t="str">
        <f t="shared" si="4"/>
        <v xml:space="preserve">   </v>
      </c>
    </row>
    <row r="16" spans="1:18" x14ac:dyDescent="0.25">
      <c r="A16" s="50" t="str">
        <f t="shared" si="1"/>
        <v xml:space="preserve"> </v>
      </c>
      <c r="B16" s="50" t="str">
        <f t="shared" si="2"/>
        <v xml:space="preserve"> </v>
      </c>
      <c r="C16" s="50" t="str">
        <f t="shared" si="3"/>
        <v xml:space="preserve"> </v>
      </c>
      <c r="D16" s="50" t="str">
        <f t="shared" si="4"/>
        <v xml:space="preserve">   </v>
      </c>
    </row>
    <row r="17" spans="1:5" x14ac:dyDescent="0.25">
      <c r="A17" s="51" t="str">
        <f t="shared" si="1"/>
        <v xml:space="preserve"> </v>
      </c>
      <c r="B17" s="51" t="str">
        <f t="shared" si="2"/>
        <v xml:space="preserve"> </v>
      </c>
      <c r="C17" s="51" t="str">
        <f t="shared" si="3"/>
        <v xml:space="preserve"> </v>
      </c>
      <c r="D17" s="50" t="str">
        <f t="shared" si="4"/>
        <v xml:space="preserve">   </v>
      </c>
      <c r="E17" t="str">
        <f>IF(C9&lt;7," ","Risposta sbagliata")</f>
        <v xml:space="preserve"> </v>
      </c>
    </row>
    <row r="18" spans="1:5" x14ac:dyDescent="0.25">
      <c r="A18" s="50" t="str">
        <f t="shared" si="1"/>
        <v xml:space="preserve"> </v>
      </c>
      <c r="B18" s="50" t="str">
        <f t="shared" si="2"/>
        <v xml:space="preserve"> </v>
      </c>
      <c r="C18" s="50" t="str">
        <f t="shared" si="3"/>
        <v xml:space="preserve"> </v>
      </c>
      <c r="D18" s="50" t="str">
        <f t="shared" si="4"/>
        <v xml:space="preserve">   </v>
      </c>
    </row>
    <row r="19" spans="1:5" x14ac:dyDescent="0.25">
      <c r="A19" s="51" t="str">
        <f t="shared" si="1"/>
        <v xml:space="preserve"> </v>
      </c>
      <c r="B19" s="51" t="str">
        <f t="shared" si="2"/>
        <v xml:space="preserve"> </v>
      </c>
      <c r="C19" s="51" t="str">
        <f t="shared" si="3"/>
        <v xml:space="preserve"> </v>
      </c>
      <c r="D19" s="50" t="str">
        <f t="shared" si="4"/>
        <v xml:space="preserve">   </v>
      </c>
    </row>
    <row r="20" spans="1:5" x14ac:dyDescent="0.25">
      <c r="A20" s="50" t="str">
        <f t="shared" si="1"/>
        <v xml:space="preserve"> </v>
      </c>
      <c r="B20" s="50" t="str">
        <f t="shared" si="2"/>
        <v xml:space="preserve"> </v>
      </c>
      <c r="C20" s="52" t="str">
        <f>IF(D$9=7,B8," ")</f>
        <v xml:space="preserve"> </v>
      </c>
      <c r="D20" s="50" t="str">
        <f t="shared" si="4"/>
        <v xml:space="preserve">   </v>
      </c>
    </row>
  </sheetData>
  <sheetProtection algorithmName="SHA-512" hashValue="vpnvmtr9ecp2PRHJMvsr77+nVdXUXRGq3/KdRMKNFPSmtHFsYdsZFZIlpwuagmbx8oC6GdUzTAI4olt+1vD33A==" saltValue="vqcRPkzsin/zdfkP1XYXpw==" spinCount="100000" sheet="1" objects="1" scenarios="1" selectLockedCells="1" selectUnlockedCells="1"/>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Kronos Quigma 5</vt:lpstr>
      <vt:lpstr>Formule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 Pc</dc:creator>
  <cp:lastModifiedBy>Utente Pc</cp:lastModifiedBy>
  <cp:lastPrinted>2025-01-14T13:41:27Z</cp:lastPrinted>
  <dcterms:created xsi:type="dcterms:W3CDTF">2025-01-13T18:43:35Z</dcterms:created>
  <dcterms:modified xsi:type="dcterms:W3CDTF">2025-01-19T20:42:26Z</dcterms:modified>
</cp:coreProperties>
</file>