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tente Pc\Desktop\Giochi realizzati\Quigma\Crescendo\"/>
    </mc:Choice>
  </mc:AlternateContent>
  <bookViews>
    <workbookView xWindow="0" yWindow="0" windowWidth="28800" windowHeight="12330" tabRatio="323"/>
  </bookViews>
  <sheets>
    <sheet name="Crescendo n3" sheetId="1" r:id="rId1"/>
    <sheet name="Formule" sheetId="2" r:id="rId2"/>
    <sheet name="Archivio domande" sheetId="3" r:id="rId3"/>
  </sheets>
  <calcPr calcId="162913"/>
</workbook>
</file>

<file path=xl/calcChain.xml><?xml version="1.0" encoding="utf-8"?>
<calcChain xmlns="http://schemas.openxmlformats.org/spreadsheetml/2006/main">
  <c r="C17" i="1" l="1"/>
  <c r="I52" i="2" l="1"/>
  <c r="I51" i="2"/>
  <c r="I50" i="2"/>
  <c r="I49" i="2"/>
  <c r="I42" i="2" l="1"/>
  <c r="I41" i="2"/>
  <c r="I40" i="2"/>
  <c r="I39" i="2"/>
  <c r="F47" i="2" l="1"/>
  <c r="F46" i="2"/>
  <c r="F45" i="2"/>
  <c r="F44" i="2"/>
  <c r="F42" i="2"/>
  <c r="F41" i="2"/>
  <c r="F40" i="2"/>
  <c r="F39" i="2"/>
  <c r="F37" i="2"/>
  <c r="F36" i="2"/>
  <c r="F35" i="2"/>
  <c r="F34" i="2"/>
  <c r="F52" i="2"/>
  <c r="F51" i="2"/>
  <c r="F50" i="2"/>
  <c r="F49" i="2"/>
  <c r="B37" i="2"/>
  <c r="B36" i="2"/>
  <c r="B35" i="2"/>
  <c r="B34" i="2"/>
  <c r="B47" i="2"/>
  <c r="B46" i="2"/>
  <c r="B45" i="2"/>
  <c r="B44" i="2"/>
  <c r="I27" i="2"/>
  <c r="I26" i="2"/>
  <c r="I25" i="2"/>
  <c r="I24" i="2"/>
  <c r="F32" i="2"/>
  <c r="F31" i="2"/>
  <c r="F30" i="2"/>
  <c r="F29" i="2"/>
  <c r="I17" i="2" l="1"/>
  <c r="I16" i="2"/>
  <c r="I15" i="2"/>
  <c r="I14" i="2"/>
  <c r="I7" i="2"/>
  <c r="I6" i="2"/>
  <c r="I5" i="2"/>
  <c r="I4" i="2"/>
  <c r="F7" i="2" l="1"/>
  <c r="F6" i="2"/>
  <c r="F5" i="2"/>
  <c r="F4" i="2"/>
  <c r="F14" i="2"/>
  <c r="F15" i="2"/>
  <c r="L14" i="2" l="1"/>
  <c r="AB17" i="2"/>
  <c r="Z17" i="2"/>
  <c r="X17" i="2"/>
  <c r="V17" i="2"/>
  <c r="T17" i="2"/>
  <c r="R17" i="2"/>
  <c r="P17" i="2"/>
  <c r="N17" i="2"/>
  <c r="L17" i="2"/>
  <c r="AB16" i="2"/>
  <c r="Z16" i="2"/>
  <c r="X16" i="2"/>
  <c r="V16" i="2"/>
  <c r="T16" i="2"/>
  <c r="R16" i="2"/>
  <c r="P16" i="2"/>
  <c r="N16" i="2"/>
  <c r="L16" i="2"/>
  <c r="Z15" i="2"/>
  <c r="X15" i="2"/>
  <c r="V15" i="2"/>
  <c r="T15" i="2"/>
  <c r="R15" i="2"/>
  <c r="P15" i="2"/>
  <c r="N15" i="2"/>
  <c r="L15" i="2"/>
  <c r="AB14" i="2"/>
  <c r="Z14" i="2"/>
  <c r="X14" i="2"/>
  <c r="V14" i="2"/>
  <c r="T14" i="2"/>
  <c r="R14" i="2"/>
  <c r="P14" i="2"/>
  <c r="N14" i="2"/>
  <c r="B14" i="1"/>
  <c r="B12" i="1"/>
  <c r="B10" i="1"/>
  <c r="B6" i="1"/>
  <c r="B12" i="2"/>
  <c r="B11" i="2"/>
  <c r="B10" i="2"/>
  <c r="B9" i="2"/>
  <c r="B17" i="2"/>
  <c r="AC17" i="2" s="1"/>
  <c r="AA17" i="2" s="1"/>
  <c r="B16" i="2"/>
  <c r="AC16" i="2" s="1"/>
  <c r="AA16" i="2" s="1"/>
  <c r="B15" i="2"/>
  <c r="AC15" i="2" s="1"/>
  <c r="B14" i="2"/>
  <c r="AC14" i="2" s="1"/>
  <c r="B7" i="2"/>
  <c r="B6" i="2"/>
  <c r="B5" i="2"/>
  <c r="B4" i="2"/>
  <c r="AA14" i="2" l="1"/>
  <c r="Y14" i="2" s="1"/>
  <c r="W14" i="2" s="1"/>
  <c r="U14" i="2" s="1"/>
  <c r="S14" i="2" s="1"/>
  <c r="Q14" i="2" s="1"/>
  <c r="O14" i="2" s="1"/>
  <c r="M14" i="2" s="1"/>
  <c r="K14" i="2" s="1"/>
  <c r="Y16" i="2"/>
  <c r="W16" i="2" s="1"/>
  <c r="Y17" i="2"/>
  <c r="W17" i="2" s="1"/>
  <c r="U17" i="2" s="1"/>
  <c r="S17" i="2" s="1"/>
  <c r="Q17" i="2" s="1"/>
  <c r="O17" i="2" s="1"/>
  <c r="C127" i="1"/>
  <c r="C116" i="1"/>
  <c r="C105" i="1"/>
  <c r="C94" i="1"/>
  <c r="C83" i="1"/>
  <c r="C72" i="1"/>
  <c r="C61" i="1"/>
  <c r="C50" i="1"/>
  <c r="C39" i="1"/>
  <c r="C28" i="1"/>
  <c r="AB15" i="2" s="1"/>
  <c r="AA15" i="2" s="1"/>
  <c r="Y15" i="2" s="1"/>
  <c r="W15" i="2" s="1"/>
  <c r="U15" i="2" s="1"/>
  <c r="S15" i="2" s="1"/>
  <c r="Q15" i="2" s="1"/>
  <c r="O15" i="2" s="1"/>
  <c r="M15" i="2" s="1"/>
  <c r="K15" i="2" s="1"/>
  <c r="B43" i="1" s="1"/>
  <c r="D72" i="2" l="1"/>
  <c r="D71" i="2"/>
  <c r="D70" i="2"/>
  <c r="D69" i="2"/>
  <c r="D68" i="2"/>
  <c r="D67" i="2"/>
  <c r="D66" i="2"/>
  <c r="D65" i="2"/>
  <c r="D64" i="2"/>
  <c r="D63" i="2"/>
  <c r="D62" i="2"/>
  <c r="D61" i="2"/>
  <c r="E61" i="2" s="1"/>
  <c r="D127" i="1"/>
  <c r="D116" i="1"/>
  <c r="D105" i="1"/>
  <c r="D94" i="1"/>
  <c r="D83" i="1"/>
  <c r="D72" i="1"/>
  <c r="D61" i="1"/>
  <c r="D50" i="1"/>
  <c r="D39" i="1"/>
  <c r="D28" i="1"/>
  <c r="D17" i="1"/>
  <c r="D6" i="1"/>
  <c r="Z57" i="2"/>
  <c r="X57" i="2"/>
  <c r="V57" i="2"/>
  <c r="T57" i="2"/>
  <c r="R57" i="2"/>
  <c r="P57" i="2"/>
  <c r="N57" i="2"/>
  <c r="L57" i="2"/>
  <c r="Z56" i="2"/>
  <c r="X56" i="2"/>
  <c r="V56" i="2"/>
  <c r="T56" i="2"/>
  <c r="R56" i="2"/>
  <c r="P56" i="2"/>
  <c r="N56" i="2"/>
  <c r="L56" i="2"/>
  <c r="Z55" i="2"/>
  <c r="X55" i="2"/>
  <c r="V55" i="2"/>
  <c r="T55" i="2"/>
  <c r="R55" i="2"/>
  <c r="P55" i="2"/>
  <c r="N55" i="2"/>
  <c r="L55" i="2"/>
  <c r="Z54" i="2"/>
  <c r="X54" i="2"/>
  <c r="V54" i="2"/>
  <c r="T54" i="2"/>
  <c r="R54" i="2"/>
  <c r="P54" i="2"/>
  <c r="N54" i="2"/>
  <c r="L54" i="2"/>
  <c r="AB57" i="2"/>
  <c r="AB56" i="2"/>
  <c r="AB55" i="2"/>
  <c r="AB54" i="2"/>
  <c r="AB52" i="2"/>
  <c r="Z52" i="2"/>
  <c r="X52" i="2"/>
  <c r="V52" i="2"/>
  <c r="T52" i="2"/>
  <c r="R52" i="2"/>
  <c r="P52" i="2"/>
  <c r="N52" i="2"/>
  <c r="L52" i="2"/>
  <c r="AB51" i="2"/>
  <c r="Z51" i="2"/>
  <c r="X51" i="2"/>
  <c r="V51" i="2"/>
  <c r="T51" i="2"/>
  <c r="R51" i="2"/>
  <c r="P51" i="2"/>
  <c r="N51" i="2"/>
  <c r="L51" i="2"/>
  <c r="AB50" i="2"/>
  <c r="Z50" i="2"/>
  <c r="X50" i="2"/>
  <c r="V50" i="2"/>
  <c r="T50" i="2"/>
  <c r="R50" i="2"/>
  <c r="P50" i="2"/>
  <c r="N50" i="2"/>
  <c r="L50" i="2"/>
  <c r="AB49" i="2"/>
  <c r="Z49" i="2"/>
  <c r="X49" i="2"/>
  <c r="V49" i="2"/>
  <c r="T49" i="2"/>
  <c r="R49" i="2"/>
  <c r="P49" i="2"/>
  <c r="N49" i="2"/>
  <c r="L49" i="2"/>
  <c r="Z47" i="2"/>
  <c r="X47" i="2"/>
  <c r="V47" i="2"/>
  <c r="T47" i="2"/>
  <c r="R47" i="2"/>
  <c r="P47" i="2"/>
  <c r="N47" i="2"/>
  <c r="L47" i="2"/>
  <c r="Z46" i="2"/>
  <c r="X46" i="2"/>
  <c r="V46" i="2"/>
  <c r="T46" i="2"/>
  <c r="R46" i="2"/>
  <c r="P46" i="2"/>
  <c r="N46" i="2"/>
  <c r="L46" i="2"/>
  <c r="Z45" i="2"/>
  <c r="X45" i="2"/>
  <c r="V45" i="2"/>
  <c r="T45" i="2"/>
  <c r="R45" i="2"/>
  <c r="P45" i="2"/>
  <c r="N45" i="2"/>
  <c r="L45" i="2"/>
  <c r="Z44" i="2"/>
  <c r="X44" i="2"/>
  <c r="V44" i="2"/>
  <c r="T44" i="2"/>
  <c r="R44" i="2"/>
  <c r="P44" i="2"/>
  <c r="N44" i="2"/>
  <c r="L44" i="2"/>
  <c r="AB47" i="2"/>
  <c r="AB46" i="2"/>
  <c r="AB45" i="2"/>
  <c r="AB44" i="2"/>
  <c r="AB42" i="2"/>
  <c r="Z42" i="2"/>
  <c r="X42" i="2"/>
  <c r="V42" i="2"/>
  <c r="T42" i="2"/>
  <c r="R42" i="2"/>
  <c r="P42" i="2"/>
  <c r="N42" i="2"/>
  <c r="L42" i="2"/>
  <c r="AB41" i="2"/>
  <c r="Z41" i="2"/>
  <c r="X41" i="2"/>
  <c r="V41" i="2"/>
  <c r="T41" i="2"/>
  <c r="R41" i="2"/>
  <c r="P41" i="2"/>
  <c r="N41" i="2"/>
  <c r="L41" i="2"/>
  <c r="AB40" i="2"/>
  <c r="Z40" i="2"/>
  <c r="X40" i="2"/>
  <c r="V40" i="2"/>
  <c r="T40" i="2"/>
  <c r="R40" i="2"/>
  <c r="P40" i="2"/>
  <c r="N40" i="2"/>
  <c r="L40" i="2"/>
  <c r="AB39" i="2"/>
  <c r="Z39" i="2"/>
  <c r="X39" i="2"/>
  <c r="V39" i="2"/>
  <c r="T39" i="2"/>
  <c r="R39" i="2"/>
  <c r="P39" i="2"/>
  <c r="N39" i="2"/>
  <c r="L39" i="2"/>
  <c r="Z37" i="2"/>
  <c r="X37" i="2"/>
  <c r="V37" i="2"/>
  <c r="T37" i="2"/>
  <c r="R37" i="2"/>
  <c r="P37" i="2"/>
  <c r="N37" i="2"/>
  <c r="L37" i="2"/>
  <c r="Z36" i="2"/>
  <c r="X36" i="2"/>
  <c r="V36" i="2"/>
  <c r="T36" i="2"/>
  <c r="R36" i="2"/>
  <c r="P36" i="2"/>
  <c r="N36" i="2"/>
  <c r="L36" i="2"/>
  <c r="Z35" i="2"/>
  <c r="X35" i="2"/>
  <c r="V35" i="2"/>
  <c r="T35" i="2"/>
  <c r="R35" i="2"/>
  <c r="P35" i="2"/>
  <c r="N35" i="2"/>
  <c r="L35" i="2"/>
  <c r="Z34" i="2"/>
  <c r="X34" i="2"/>
  <c r="V34" i="2"/>
  <c r="T34" i="2"/>
  <c r="R34" i="2"/>
  <c r="P34" i="2"/>
  <c r="N34" i="2"/>
  <c r="L34" i="2"/>
  <c r="AB37" i="2"/>
  <c r="AB36" i="2"/>
  <c r="AB35" i="2"/>
  <c r="AB34" i="2"/>
  <c r="I57" i="2"/>
  <c r="I56" i="2"/>
  <c r="I55" i="2"/>
  <c r="I54" i="2"/>
  <c r="I47" i="2"/>
  <c r="I46" i="2"/>
  <c r="I45" i="2"/>
  <c r="I44" i="2"/>
  <c r="F57" i="2"/>
  <c r="F56" i="2"/>
  <c r="F55" i="2"/>
  <c r="F54" i="2"/>
  <c r="B57" i="2"/>
  <c r="AC57" i="2" s="1"/>
  <c r="AA57" i="2" s="1"/>
  <c r="B56" i="2"/>
  <c r="AC56" i="2" s="1"/>
  <c r="B55" i="2"/>
  <c r="AC55" i="2" s="1"/>
  <c r="AA55" i="2" s="1"/>
  <c r="B54" i="2"/>
  <c r="AC54" i="2" s="1"/>
  <c r="B52" i="2"/>
  <c r="AC52" i="2" s="1"/>
  <c r="AA52" i="2" s="1"/>
  <c r="B51" i="2"/>
  <c r="AC51" i="2" s="1"/>
  <c r="B50" i="2"/>
  <c r="AC50" i="2" s="1"/>
  <c r="AA50" i="2" s="1"/>
  <c r="B49" i="2"/>
  <c r="AC49" i="2" s="1"/>
  <c r="AC47" i="2"/>
  <c r="AA47" i="2" s="1"/>
  <c r="AC46" i="2"/>
  <c r="AC45" i="2"/>
  <c r="AA45" i="2" s="1"/>
  <c r="AC44" i="2"/>
  <c r="B42" i="2"/>
  <c r="AC42" i="2" s="1"/>
  <c r="B41" i="2"/>
  <c r="AC41" i="2" s="1"/>
  <c r="B40" i="2"/>
  <c r="AC40" i="2" s="1"/>
  <c r="AA40" i="2" s="1"/>
  <c r="B39" i="2"/>
  <c r="AC39" i="2" s="1"/>
  <c r="I37" i="2"/>
  <c r="AC37" i="2"/>
  <c r="I36" i="2"/>
  <c r="AC36" i="2"/>
  <c r="AA36" i="2" s="1"/>
  <c r="I35" i="2"/>
  <c r="AC35" i="2"/>
  <c r="I34" i="2"/>
  <c r="AC34" i="2"/>
  <c r="AA35" i="2" l="1"/>
  <c r="Y35" i="2" s="1"/>
  <c r="W35" i="2" s="1"/>
  <c r="U35" i="2" s="1"/>
  <c r="S35" i="2" s="1"/>
  <c r="Q35" i="2" s="1"/>
  <c r="O35" i="2" s="1"/>
  <c r="M35" i="2" s="1"/>
  <c r="K35" i="2" s="1"/>
  <c r="B87" i="1" s="1"/>
  <c r="AA37" i="2"/>
  <c r="Y57" i="2"/>
  <c r="W57" i="2" s="1"/>
  <c r="U57" i="2" s="1"/>
  <c r="S57" i="2" s="1"/>
  <c r="Q57" i="2" s="1"/>
  <c r="O57" i="2" s="1"/>
  <c r="M57" i="2" s="1"/>
  <c r="K57" i="2" s="1"/>
  <c r="B135" i="1" s="1"/>
  <c r="C68" i="2"/>
  <c r="E68" i="2" s="1"/>
  <c r="C70" i="2"/>
  <c r="E70" i="2" s="1"/>
  <c r="C72" i="2"/>
  <c r="E72" i="2" s="1"/>
  <c r="C64" i="2"/>
  <c r="E64" i="2" s="1"/>
  <c r="C71" i="2"/>
  <c r="E71" i="2" s="1"/>
  <c r="C69" i="2"/>
  <c r="E69" i="2" s="1"/>
  <c r="C67" i="2"/>
  <c r="E67" i="2" s="1"/>
  <c r="D138" i="1"/>
  <c r="C63" i="2"/>
  <c r="E63" i="2" s="1"/>
  <c r="C62" i="2"/>
  <c r="E62" i="2" s="1"/>
  <c r="C66" i="2"/>
  <c r="E66" i="2" s="1"/>
  <c r="C65" i="2"/>
  <c r="E65" i="2" s="1"/>
  <c r="Y36" i="2"/>
  <c r="W36" i="2" s="1"/>
  <c r="U36" i="2" s="1"/>
  <c r="S36" i="2" s="1"/>
  <c r="Q36" i="2" s="1"/>
  <c r="O36" i="2" s="1"/>
  <c r="M36" i="2" s="1"/>
  <c r="K36" i="2" s="1"/>
  <c r="B89" i="1" s="1"/>
  <c r="AA46" i="2"/>
  <c r="AA42" i="2"/>
  <c r="Y42" i="2" s="1"/>
  <c r="W42" i="2" s="1"/>
  <c r="U42" i="2" s="1"/>
  <c r="S42" i="2" s="1"/>
  <c r="Q42" i="2" s="1"/>
  <c r="O42" i="2" s="1"/>
  <c r="M42" i="2" s="1"/>
  <c r="K42" i="2" s="1"/>
  <c r="B102" i="1" s="1"/>
  <c r="AA34" i="2"/>
  <c r="Y34" i="2" s="1"/>
  <c r="W34" i="2" s="1"/>
  <c r="U34" i="2" s="1"/>
  <c r="S34" i="2" s="1"/>
  <c r="Q34" i="2" s="1"/>
  <c r="O34" i="2" s="1"/>
  <c r="M34" i="2" s="1"/>
  <c r="K34" i="2" s="1"/>
  <c r="B83" i="1" s="1"/>
  <c r="AA44" i="2"/>
  <c r="Y44" i="2" s="1"/>
  <c r="W44" i="2" s="1"/>
  <c r="U44" i="2" s="1"/>
  <c r="S44" i="2" s="1"/>
  <c r="Q44" i="2" s="1"/>
  <c r="O44" i="2" s="1"/>
  <c r="M44" i="2" s="1"/>
  <c r="K44" i="2" s="1"/>
  <c r="B105" i="1" s="1"/>
  <c r="AA49" i="2"/>
  <c r="Y49" i="2" s="1"/>
  <c r="W49" i="2" s="1"/>
  <c r="U49" i="2" s="1"/>
  <c r="S49" i="2" s="1"/>
  <c r="Q49" i="2" s="1"/>
  <c r="O49" i="2" s="1"/>
  <c r="M49" i="2" s="1"/>
  <c r="K49" i="2" s="1"/>
  <c r="B116" i="1" s="1"/>
  <c r="AA51" i="2"/>
  <c r="Y51" i="2" s="1"/>
  <c r="W51" i="2" s="1"/>
  <c r="U51" i="2" s="1"/>
  <c r="S51" i="2" s="1"/>
  <c r="Q51" i="2" s="1"/>
  <c r="O51" i="2" s="1"/>
  <c r="M51" i="2" s="1"/>
  <c r="K51" i="2" s="1"/>
  <c r="B122" i="1" s="1"/>
  <c r="Y52" i="2"/>
  <c r="W52" i="2" s="1"/>
  <c r="U52" i="2" s="1"/>
  <c r="S52" i="2" s="1"/>
  <c r="Q52" i="2" s="1"/>
  <c r="O52" i="2" s="1"/>
  <c r="M52" i="2" s="1"/>
  <c r="K52" i="2" s="1"/>
  <c r="B124" i="1" s="1"/>
  <c r="AA54" i="2"/>
  <c r="Y54" i="2" s="1"/>
  <c r="W54" i="2" s="1"/>
  <c r="U54" i="2" s="1"/>
  <c r="S54" i="2" s="1"/>
  <c r="Q54" i="2" s="1"/>
  <c r="O54" i="2" s="1"/>
  <c r="M54" i="2" s="1"/>
  <c r="K54" i="2" s="1"/>
  <c r="B127" i="1" s="1"/>
  <c r="AA39" i="2"/>
  <c r="Y39" i="2" s="1"/>
  <c r="W39" i="2" s="1"/>
  <c r="U39" i="2" s="1"/>
  <c r="S39" i="2" s="1"/>
  <c r="Q39" i="2" s="1"/>
  <c r="O39" i="2" s="1"/>
  <c r="M39" i="2" s="1"/>
  <c r="K39" i="2" s="1"/>
  <c r="B94" i="1" s="1"/>
  <c r="Y40" i="2"/>
  <c r="W40" i="2" s="1"/>
  <c r="U40" i="2" s="1"/>
  <c r="S40" i="2" s="1"/>
  <c r="Q40" i="2" s="1"/>
  <c r="O40" i="2" s="1"/>
  <c r="M40" i="2" s="1"/>
  <c r="K40" i="2" s="1"/>
  <c r="B98" i="1" s="1"/>
  <c r="AA41" i="2"/>
  <c r="Y41" i="2" s="1"/>
  <c r="W41" i="2" s="1"/>
  <c r="U41" i="2" s="1"/>
  <c r="S41" i="2" s="1"/>
  <c r="Q41" i="2" s="1"/>
  <c r="O41" i="2" s="1"/>
  <c r="M41" i="2" s="1"/>
  <c r="K41" i="2" s="1"/>
  <c r="B100" i="1" s="1"/>
  <c r="Y45" i="2"/>
  <c r="W45" i="2" s="1"/>
  <c r="U45" i="2" s="1"/>
  <c r="S45" i="2" s="1"/>
  <c r="Q45" i="2" s="1"/>
  <c r="O45" i="2" s="1"/>
  <c r="M45" i="2" s="1"/>
  <c r="K45" i="2" s="1"/>
  <c r="B109" i="1" s="1"/>
  <c r="AA56" i="2"/>
  <c r="Y56" i="2" s="1"/>
  <c r="W56" i="2" s="1"/>
  <c r="U56" i="2" s="1"/>
  <c r="S56" i="2" s="1"/>
  <c r="Q56" i="2" s="1"/>
  <c r="O56" i="2" s="1"/>
  <c r="M56" i="2" s="1"/>
  <c r="K56" i="2" s="1"/>
  <c r="B133" i="1" s="1"/>
  <c r="Y46" i="2"/>
  <c r="W46" i="2" s="1"/>
  <c r="U46" i="2" s="1"/>
  <c r="S46" i="2" s="1"/>
  <c r="Q46" i="2" s="1"/>
  <c r="O46" i="2" s="1"/>
  <c r="M46" i="2" s="1"/>
  <c r="K46" i="2" s="1"/>
  <c r="B111" i="1" s="1"/>
  <c r="Y55" i="2"/>
  <c r="W55" i="2" s="1"/>
  <c r="U55" i="2" s="1"/>
  <c r="S55" i="2" s="1"/>
  <c r="Q55" i="2" s="1"/>
  <c r="O55" i="2" s="1"/>
  <c r="M55" i="2" s="1"/>
  <c r="K55" i="2" s="1"/>
  <c r="B131" i="1" s="1"/>
  <c r="Y50" i="2"/>
  <c r="W50" i="2" s="1"/>
  <c r="U50" i="2" s="1"/>
  <c r="S50" i="2" s="1"/>
  <c r="Q50" i="2" s="1"/>
  <c r="O50" i="2" s="1"/>
  <c r="M50" i="2" s="1"/>
  <c r="K50" i="2" s="1"/>
  <c r="B120" i="1" s="1"/>
  <c r="Y47" i="2"/>
  <c r="W47" i="2" s="1"/>
  <c r="U47" i="2" s="1"/>
  <c r="S47" i="2" s="1"/>
  <c r="Q47" i="2" s="1"/>
  <c r="O47" i="2" s="1"/>
  <c r="M47" i="2" s="1"/>
  <c r="K47" i="2" s="1"/>
  <c r="B113" i="1" s="1"/>
  <c r="Y37" i="2"/>
  <c r="W37" i="2" s="1"/>
  <c r="U37" i="2" s="1"/>
  <c r="S37" i="2" s="1"/>
  <c r="Q37" i="2" s="1"/>
  <c r="O37" i="2" s="1"/>
  <c r="M37" i="2" s="1"/>
  <c r="K37" i="2" s="1"/>
  <c r="B91" i="1" s="1"/>
  <c r="Z32" i="2"/>
  <c r="X32" i="2"/>
  <c r="V32" i="2"/>
  <c r="T32" i="2"/>
  <c r="R32" i="2"/>
  <c r="P32" i="2"/>
  <c r="N32" i="2"/>
  <c r="L32" i="2"/>
  <c r="Z31" i="2"/>
  <c r="X31" i="2"/>
  <c r="V31" i="2"/>
  <c r="T31" i="2"/>
  <c r="R31" i="2"/>
  <c r="P31" i="2"/>
  <c r="N31" i="2"/>
  <c r="L31" i="2"/>
  <c r="Z30" i="2"/>
  <c r="X30" i="2"/>
  <c r="V30" i="2"/>
  <c r="T30" i="2"/>
  <c r="R30" i="2"/>
  <c r="P30" i="2"/>
  <c r="N30" i="2"/>
  <c r="L30" i="2"/>
  <c r="Z29" i="2"/>
  <c r="X29" i="2"/>
  <c r="V29" i="2"/>
  <c r="T29" i="2"/>
  <c r="R29" i="2"/>
  <c r="P29" i="2"/>
  <c r="N29" i="2"/>
  <c r="L29" i="2"/>
  <c r="AB32" i="2"/>
  <c r="AB31" i="2"/>
  <c r="AB30" i="2"/>
  <c r="AB29" i="2"/>
  <c r="AB27" i="2"/>
  <c r="Z27" i="2"/>
  <c r="X27" i="2"/>
  <c r="V27" i="2"/>
  <c r="T27" i="2"/>
  <c r="R27" i="2"/>
  <c r="P27" i="2"/>
  <c r="N27" i="2"/>
  <c r="L27" i="2"/>
  <c r="AB26" i="2"/>
  <c r="Z26" i="2"/>
  <c r="X26" i="2"/>
  <c r="V26" i="2"/>
  <c r="T26" i="2"/>
  <c r="R26" i="2"/>
  <c r="P26" i="2"/>
  <c r="N26" i="2"/>
  <c r="L26" i="2"/>
  <c r="AB25" i="2"/>
  <c r="Z25" i="2"/>
  <c r="X25" i="2"/>
  <c r="V25" i="2"/>
  <c r="T25" i="2"/>
  <c r="R25" i="2"/>
  <c r="P25" i="2"/>
  <c r="N25" i="2"/>
  <c r="L25" i="2"/>
  <c r="AB24" i="2"/>
  <c r="Z24" i="2"/>
  <c r="X24" i="2"/>
  <c r="V24" i="2"/>
  <c r="T24" i="2"/>
  <c r="R24" i="2"/>
  <c r="P24" i="2"/>
  <c r="N24" i="2"/>
  <c r="L24" i="2"/>
  <c r="I32" i="2"/>
  <c r="I31" i="2"/>
  <c r="I30" i="2"/>
  <c r="I29" i="2"/>
  <c r="F27" i="2"/>
  <c r="F26" i="2"/>
  <c r="F25" i="2"/>
  <c r="F24" i="2"/>
  <c r="B32" i="2"/>
  <c r="AC32" i="2" s="1"/>
  <c r="B31" i="2"/>
  <c r="AC31" i="2" s="1"/>
  <c r="B30" i="2"/>
  <c r="AC30" i="2" s="1"/>
  <c r="B29" i="2"/>
  <c r="AC29" i="2" s="1"/>
  <c r="Z22" i="2"/>
  <c r="X22" i="2"/>
  <c r="V22" i="2"/>
  <c r="T22" i="2"/>
  <c r="R22" i="2"/>
  <c r="P22" i="2"/>
  <c r="N22" i="2"/>
  <c r="L22" i="2"/>
  <c r="Z21" i="2"/>
  <c r="X21" i="2"/>
  <c r="V21" i="2"/>
  <c r="T21" i="2"/>
  <c r="R21" i="2"/>
  <c r="P21" i="2"/>
  <c r="N21" i="2"/>
  <c r="L21" i="2"/>
  <c r="Z20" i="2"/>
  <c r="X20" i="2"/>
  <c r="V20" i="2"/>
  <c r="T20" i="2"/>
  <c r="R20" i="2"/>
  <c r="P20" i="2"/>
  <c r="N20" i="2"/>
  <c r="L20" i="2"/>
  <c r="Z19" i="2"/>
  <c r="X19" i="2"/>
  <c r="V19" i="2"/>
  <c r="T19" i="2"/>
  <c r="R19" i="2"/>
  <c r="P19" i="2"/>
  <c r="N19" i="2"/>
  <c r="L19" i="2"/>
  <c r="AB22" i="2"/>
  <c r="AB21" i="2"/>
  <c r="AB20" i="2"/>
  <c r="AB19" i="2"/>
  <c r="AB12" i="2"/>
  <c r="Z12" i="2"/>
  <c r="X12" i="2"/>
  <c r="V12" i="2"/>
  <c r="T12" i="2"/>
  <c r="R12" i="2"/>
  <c r="P12" i="2"/>
  <c r="N12" i="2"/>
  <c r="L12" i="2"/>
  <c r="AB11" i="2"/>
  <c r="Z11" i="2"/>
  <c r="X11" i="2"/>
  <c r="V11" i="2"/>
  <c r="T11" i="2"/>
  <c r="R11" i="2"/>
  <c r="P11" i="2"/>
  <c r="N11" i="2"/>
  <c r="L11" i="2"/>
  <c r="AB10" i="2"/>
  <c r="Z10" i="2"/>
  <c r="X10" i="2"/>
  <c r="V10" i="2"/>
  <c r="T10" i="2"/>
  <c r="R10" i="2"/>
  <c r="P10" i="2"/>
  <c r="N10" i="2"/>
  <c r="L10" i="2"/>
  <c r="Z9" i="2"/>
  <c r="X9" i="2"/>
  <c r="V9" i="2"/>
  <c r="T9" i="2"/>
  <c r="R9" i="2"/>
  <c r="P9" i="2"/>
  <c r="N9" i="2"/>
  <c r="AB9" i="2"/>
  <c r="L9" i="2"/>
  <c r="AB7" i="2"/>
  <c r="AB6" i="2"/>
  <c r="AB5" i="2"/>
  <c r="Z7" i="2"/>
  <c r="Z6" i="2"/>
  <c r="Z5" i="2"/>
  <c r="X7" i="2"/>
  <c r="X6" i="2"/>
  <c r="X5" i="2"/>
  <c r="V7" i="2"/>
  <c r="V6" i="2"/>
  <c r="V5" i="2"/>
  <c r="T7" i="2"/>
  <c r="T6" i="2"/>
  <c r="T5" i="2"/>
  <c r="R7" i="2"/>
  <c r="R6" i="2"/>
  <c r="R5" i="2"/>
  <c r="P7" i="2"/>
  <c r="P6" i="2"/>
  <c r="P5" i="2"/>
  <c r="N7" i="2"/>
  <c r="N6" i="2"/>
  <c r="N5" i="2"/>
  <c r="L7" i="2"/>
  <c r="L6" i="2"/>
  <c r="L5" i="2"/>
  <c r="AB4" i="2"/>
  <c r="Z4" i="2"/>
  <c r="X4" i="2"/>
  <c r="V4" i="2"/>
  <c r="T4" i="2"/>
  <c r="R4" i="2"/>
  <c r="P4" i="2"/>
  <c r="N4" i="2"/>
  <c r="L4" i="2"/>
  <c r="B27" i="2"/>
  <c r="AC27" i="2" s="1"/>
  <c r="AA27" i="2" s="1"/>
  <c r="B26" i="2"/>
  <c r="AC26" i="2" s="1"/>
  <c r="B25" i="2"/>
  <c r="AC25" i="2" s="1"/>
  <c r="AA25" i="2" s="1"/>
  <c r="B24" i="2"/>
  <c r="AC24" i="2" s="1"/>
  <c r="E73" i="2" l="1"/>
  <c r="C73" i="2" s="1"/>
  <c r="C138" i="1" s="1"/>
  <c r="AA30" i="2"/>
  <c r="Y30" i="2" s="1"/>
  <c r="W30" i="2" s="1"/>
  <c r="U30" i="2" s="1"/>
  <c r="S30" i="2" s="1"/>
  <c r="Q30" i="2" s="1"/>
  <c r="O30" i="2" s="1"/>
  <c r="M30" i="2" s="1"/>
  <c r="K30" i="2" s="1"/>
  <c r="AA32" i="2"/>
  <c r="Y32" i="2" s="1"/>
  <c r="W32" i="2" s="1"/>
  <c r="U32" i="2" s="1"/>
  <c r="S32" i="2" s="1"/>
  <c r="Q32" i="2" s="1"/>
  <c r="O32" i="2" s="1"/>
  <c r="M32" i="2" s="1"/>
  <c r="K32" i="2" s="1"/>
  <c r="AA24" i="2"/>
  <c r="Y24" i="2" s="1"/>
  <c r="W24" i="2" s="1"/>
  <c r="U24" i="2" s="1"/>
  <c r="S24" i="2" s="1"/>
  <c r="Q24" i="2" s="1"/>
  <c r="O24" i="2" s="1"/>
  <c r="M24" i="2" s="1"/>
  <c r="K24" i="2" s="1"/>
  <c r="B61" i="1" s="1"/>
  <c r="Y25" i="2"/>
  <c r="AA26" i="2"/>
  <c r="Y26" i="2" s="1"/>
  <c r="W26" i="2" s="1"/>
  <c r="U26" i="2" s="1"/>
  <c r="S26" i="2" s="1"/>
  <c r="Q26" i="2" s="1"/>
  <c r="O26" i="2" s="1"/>
  <c r="M26" i="2" s="1"/>
  <c r="K26" i="2" s="1"/>
  <c r="B67" i="1" s="1"/>
  <c r="AA29" i="2"/>
  <c r="Y29" i="2" s="1"/>
  <c r="W29" i="2" s="1"/>
  <c r="U29" i="2" s="1"/>
  <c r="S29" i="2" s="1"/>
  <c r="Q29" i="2" s="1"/>
  <c r="O29" i="2" s="1"/>
  <c r="M29" i="2" s="1"/>
  <c r="K29" i="2" s="1"/>
  <c r="B72" i="1" s="1"/>
  <c r="AA31" i="2"/>
  <c r="Y31" i="2" s="1"/>
  <c r="W31" i="2" s="1"/>
  <c r="U31" i="2" s="1"/>
  <c r="S31" i="2" s="1"/>
  <c r="Q31" i="2" s="1"/>
  <c r="O31" i="2" s="1"/>
  <c r="M31" i="2" s="1"/>
  <c r="K31" i="2" s="1"/>
  <c r="W25" i="2"/>
  <c r="U25" i="2" s="1"/>
  <c r="S25" i="2" s="1"/>
  <c r="Q25" i="2" s="1"/>
  <c r="O25" i="2" s="1"/>
  <c r="M25" i="2" s="1"/>
  <c r="K25" i="2" s="1"/>
  <c r="B65" i="1" s="1"/>
  <c r="Y27" i="2"/>
  <c r="W27" i="2" s="1"/>
  <c r="U27" i="2" s="1"/>
  <c r="S27" i="2" s="1"/>
  <c r="Q27" i="2" s="1"/>
  <c r="O27" i="2" s="1"/>
  <c r="M27" i="2" s="1"/>
  <c r="K27" i="2" s="1"/>
  <c r="B69" i="1" s="1"/>
  <c r="I22" i="2"/>
  <c r="I21" i="2"/>
  <c r="I20" i="2"/>
  <c r="I19" i="2"/>
  <c r="F22" i="2"/>
  <c r="F21" i="2"/>
  <c r="F20" i="2"/>
  <c r="F19" i="2"/>
  <c r="F16" i="2"/>
  <c r="F17" i="2"/>
  <c r="M17" i="2" s="1"/>
  <c r="K17" i="2" s="1"/>
  <c r="B47" i="1" s="1"/>
  <c r="B22" i="2"/>
  <c r="B21" i="2"/>
  <c r="B20" i="2"/>
  <c r="B19" i="2"/>
  <c r="AC19" i="2" s="1"/>
  <c r="AA19" i="2" s="1"/>
  <c r="Y19" i="2" s="1"/>
  <c r="W19" i="2" s="1"/>
  <c r="U19" i="2" s="1"/>
  <c r="S19" i="2" s="1"/>
  <c r="Q19" i="2" s="1"/>
  <c r="O19" i="2" s="1"/>
  <c r="M19" i="2" s="1"/>
  <c r="K19" i="2" s="1"/>
  <c r="B50" i="1" s="1"/>
  <c r="B39" i="1"/>
  <c r="I12" i="2"/>
  <c r="I11" i="2"/>
  <c r="I10" i="2"/>
  <c r="I9" i="2"/>
  <c r="F12" i="2"/>
  <c r="F11" i="2"/>
  <c r="F10" i="2"/>
  <c r="F9" i="2"/>
  <c r="AC9" i="2"/>
  <c r="AC7" i="2"/>
  <c r="AA7" i="2" s="1"/>
  <c r="Y7" i="2" s="1"/>
  <c r="W7" i="2" s="1"/>
  <c r="U7" i="2" s="1"/>
  <c r="S7" i="2" s="1"/>
  <c r="Q7" i="2" s="1"/>
  <c r="O7" i="2" s="1"/>
  <c r="M7" i="2" s="1"/>
  <c r="K7" i="2" s="1"/>
  <c r="B25" i="1" s="1"/>
  <c r="AC6" i="2"/>
  <c r="AA6" i="2" s="1"/>
  <c r="Y6" i="2" s="1"/>
  <c r="W6" i="2" s="1"/>
  <c r="U6" i="2" s="1"/>
  <c r="S6" i="2" s="1"/>
  <c r="Q6" i="2" s="1"/>
  <c r="O6" i="2" s="1"/>
  <c r="M6" i="2" s="1"/>
  <c r="K6" i="2" s="1"/>
  <c r="B23" i="1" s="1"/>
  <c r="AC5" i="2"/>
  <c r="AA5" i="2" s="1"/>
  <c r="Y5" i="2" s="1"/>
  <c r="W5" i="2" s="1"/>
  <c r="U5" i="2" s="1"/>
  <c r="S5" i="2" s="1"/>
  <c r="Q5" i="2" s="1"/>
  <c r="O5" i="2" s="1"/>
  <c r="M5" i="2" s="1"/>
  <c r="K5" i="2" s="1"/>
  <c r="B21" i="1" s="1"/>
  <c r="AC4" i="2"/>
  <c r="AA4" i="2" s="1"/>
  <c r="Y4" i="2" s="1"/>
  <c r="W4" i="2" s="1"/>
  <c r="U4" i="2" s="1"/>
  <c r="S4" i="2" s="1"/>
  <c r="Q4" i="2" s="1"/>
  <c r="O4" i="2" s="1"/>
  <c r="M4" i="2" s="1"/>
  <c r="U16" i="2" l="1"/>
  <c r="S16" i="2" s="1"/>
  <c r="Q16" i="2" s="1"/>
  <c r="O16" i="2" s="1"/>
  <c r="M16" i="2" s="1"/>
  <c r="K16" i="2" s="1"/>
  <c r="B45" i="1" s="1"/>
  <c r="B78" i="1"/>
  <c r="B76" i="1"/>
  <c r="B80" i="1"/>
  <c r="AC10" i="2"/>
  <c r="AA10" i="2" s="1"/>
  <c r="Y10" i="2" s="1"/>
  <c r="W10" i="2" s="1"/>
  <c r="U10" i="2" s="1"/>
  <c r="S10" i="2" s="1"/>
  <c r="Q10" i="2" s="1"/>
  <c r="O10" i="2" s="1"/>
  <c r="M10" i="2" s="1"/>
  <c r="K10" i="2" s="1"/>
  <c r="B32" i="1" s="1"/>
  <c r="AC12" i="2"/>
  <c r="AA12" i="2" s="1"/>
  <c r="Y12" i="2" s="1"/>
  <c r="W12" i="2" s="1"/>
  <c r="U12" i="2" s="1"/>
  <c r="S12" i="2" s="1"/>
  <c r="Q12" i="2" s="1"/>
  <c r="O12" i="2" s="1"/>
  <c r="M12" i="2" s="1"/>
  <c r="K12" i="2" s="1"/>
  <c r="B36" i="1" s="1"/>
  <c r="AC20" i="2"/>
  <c r="AA20" i="2" s="1"/>
  <c r="Y20" i="2" s="1"/>
  <c r="W20" i="2" s="1"/>
  <c r="U20" i="2" s="1"/>
  <c r="S20" i="2" s="1"/>
  <c r="Q20" i="2" s="1"/>
  <c r="O20" i="2" s="1"/>
  <c r="M20" i="2" s="1"/>
  <c r="K20" i="2" s="1"/>
  <c r="B54" i="1" s="1"/>
  <c r="AC22" i="2"/>
  <c r="AA22" i="2" s="1"/>
  <c r="Y22" i="2" s="1"/>
  <c r="W22" i="2" s="1"/>
  <c r="U22" i="2" s="1"/>
  <c r="S22" i="2" s="1"/>
  <c r="Q22" i="2" s="1"/>
  <c r="O22" i="2" s="1"/>
  <c r="M22" i="2" s="1"/>
  <c r="K22" i="2" s="1"/>
  <c r="AC11" i="2"/>
  <c r="AA11" i="2" s="1"/>
  <c r="Y11" i="2" s="1"/>
  <c r="W11" i="2" s="1"/>
  <c r="U11" i="2" s="1"/>
  <c r="S11" i="2" s="1"/>
  <c r="Q11" i="2" s="1"/>
  <c r="O11" i="2" s="1"/>
  <c r="M11" i="2" s="1"/>
  <c r="K11" i="2" s="1"/>
  <c r="B34" i="1" s="1"/>
  <c r="AC21" i="2"/>
  <c r="AA21" i="2" s="1"/>
  <c r="Y21" i="2" s="1"/>
  <c r="W21" i="2" s="1"/>
  <c r="U21" i="2" s="1"/>
  <c r="S21" i="2" s="1"/>
  <c r="Q21" i="2" s="1"/>
  <c r="O21" i="2" s="1"/>
  <c r="M21" i="2" s="1"/>
  <c r="K21" i="2" s="1"/>
  <c r="AA9" i="2"/>
  <c r="Y9" i="2" s="1"/>
  <c r="W9" i="2" s="1"/>
  <c r="U9" i="2" s="1"/>
  <c r="S9" i="2" s="1"/>
  <c r="Q9" i="2" s="1"/>
  <c r="O9" i="2" s="1"/>
  <c r="M9" i="2" s="1"/>
  <c r="K9" i="2" s="1"/>
  <c r="B28" i="1" s="1"/>
  <c r="K4" i="2"/>
  <c r="B17" i="1" s="1"/>
  <c r="B56" i="1" l="1"/>
  <c r="B58" i="1"/>
</calcChain>
</file>

<file path=xl/sharedStrings.xml><?xml version="1.0" encoding="utf-8"?>
<sst xmlns="http://schemas.openxmlformats.org/spreadsheetml/2006/main" count="400" uniqueCount="186">
  <si>
    <t>A</t>
  </si>
  <si>
    <t>C</t>
  </si>
  <si>
    <t>B</t>
  </si>
  <si>
    <t>Sequenza principale</t>
  </si>
  <si>
    <t xml:space="preserve"> (si attiva in seguito a risposte esatte alle domande della colonna B nel foglio di gioco)</t>
  </si>
  <si>
    <t>A1</t>
  </si>
  <si>
    <t>B2</t>
  </si>
  <si>
    <t>Risposte esatte</t>
  </si>
  <si>
    <t>Punteggio finale:</t>
  </si>
  <si>
    <t>C2</t>
  </si>
  <si>
    <t>La risposta esatta deve sempre essere della stessa lettera per ogni numero di domanda, a prescindere che sia della seq princ o no. Es.: se la risposta è B per la dom n 2, deve esserlo anche per le n. 2 della sequenza secondaria. Altrimenti sballa le formule o occorre aggiungerne troppe</t>
  </si>
  <si>
    <t>A2</t>
  </si>
  <si>
    <t>A3</t>
  </si>
  <si>
    <t>B3</t>
  </si>
  <si>
    <t>C3</t>
  </si>
  <si>
    <t>A4</t>
  </si>
  <si>
    <t>A5</t>
  </si>
  <si>
    <t>B4</t>
  </si>
  <si>
    <t>B5</t>
  </si>
  <si>
    <t>C5</t>
  </si>
  <si>
    <t>C4</t>
  </si>
  <si>
    <r>
      <t>Risp esatte</t>
    </r>
    <r>
      <rPr>
        <b/>
        <sz val="7"/>
        <rFont val="Arial"/>
        <family val="2"/>
      </rPr>
      <t xml:space="preserve"> (N.B. non sono allineate con le domande di fianco)</t>
    </r>
  </si>
  <si>
    <t>A6</t>
  </si>
  <si>
    <t>A-A</t>
  </si>
  <si>
    <t>A-B</t>
  </si>
  <si>
    <t>A-C</t>
  </si>
  <si>
    <t>B-A</t>
  </si>
  <si>
    <t>B-B</t>
  </si>
  <si>
    <t>B-C</t>
  </si>
  <si>
    <t>C-A</t>
  </si>
  <si>
    <t>C-B</t>
  </si>
  <si>
    <t>C-C</t>
  </si>
  <si>
    <t>A7</t>
  </si>
  <si>
    <t>B6</t>
  </si>
  <si>
    <t>C6</t>
  </si>
  <si>
    <t>B7</t>
  </si>
  <si>
    <t>C7</t>
  </si>
  <si>
    <t>A9</t>
  </si>
  <si>
    <t>A8</t>
  </si>
  <si>
    <t>B8</t>
  </si>
  <si>
    <t>B9</t>
  </si>
  <si>
    <t>C8</t>
  </si>
  <si>
    <t>C9</t>
  </si>
  <si>
    <t>(appare solo dopo aver risposto a tutte le domande)</t>
  </si>
  <si>
    <t>B10</t>
  </si>
  <si>
    <t>C10</t>
  </si>
  <si>
    <t>A10</t>
  </si>
  <si>
    <t>A11</t>
  </si>
  <si>
    <t>B11</t>
  </si>
  <si>
    <t>C11</t>
  </si>
  <si>
    <t>A12</t>
  </si>
  <si>
    <t>B12</t>
  </si>
  <si>
    <t>C12</t>
  </si>
  <si>
    <t>Calcolo punteggio finale</t>
  </si>
  <si>
    <t>CRESCENDO</t>
  </si>
  <si>
    <t>Rispondi alle domande negli scacchi indicati. Si genera automaticamente la domanda successiva, in un crescendo di difficoltà</t>
  </si>
  <si>
    <t>ê</t>
  </si>
  <si>
    <t>Gioco a Quiz</t>
  </si>
  <si>
    <t>Viene attribuito 1 punto per una risposta esatta, dimezzato se la risposta precedente era errata</t>
  </si>
  <si>
    <t>Aver ingannato con uno scherzo, agli inizi del secolo scorso, i poltici francesi smascherando la loro ipocrisia</t>
  </si>
  <si>
    <t>Aver codificato la regola delle 5 domande fondamentali cui rispondere ai lettori quando si parla di un fatto (che gli anglosassoni chiamano "regola delle 5 W")</t>
  </si>
  <si>
    <t>Il Global Compact delle Nazioni Unite:</t>
  </si>
  <si>
    <t>Istituisce un programma di finanziamenti a progetti per la salvaguardia dell'ambiente e la lotta ai cambiamenti climatici</t>
  </si>
  <si>
    <t>Promuove tavoli per la soluzione dei conflitti tra Paesi o guerre civili al loro interno</t>
  </si>
  <si>
    <t>Il "Quarto uomo":</t>
  </si>
  <si>
    <t>Si trova a bordo campo nelle partite di calcio</t>
  </si>
  <si>
    <t>È un modo popolare di definire il Giudice di Pace</t>
  </si>
  <si>
    <t>La Spezia</t>
  </si>
  <si>
    <t>Roma</t>
  </si>
  <si>
    <t>Messina</t>
  </si>
  <si>
    <t>Paolo e Francesca</t>
  </si>
  <si>
    <t>Il conte Ugolino</t>
  </si>
  <si>
    <t>Virgilio</t>
  </si>
  <si>
    <t>Se ti trovi a Giardini Naxos sei in provincia di:</t>
  </si>
  <si>
    <t>Quale tra i seguenti, è un numero primo?</t>
  </si>
  <si>
    <t>Dante, nel canto V dell' Inferno, incontra chi?</t>
  </si>
  <si>
    <t>"Effetto Notte" è</t>
  </si>
  <si>
    <t>Un inconveniente che può capitare alla guida quando si passa improvvisamente dalla luce al buio</t>
  </si>
  <si>
    <t>Una tecnica che si usa al cinema</t>
  </si>
  <si>
    <t>Una soluzione adottata nel truccarsi gli occhi per dare un particolare tono tra l'azzurro, il blu e il nero</t>
  </si>
  <si>
    <t>Regina e Cavallo</t>
  </si>
  <si>
    <t>Re e Torre</t>
  </si>
  <si>
    <t>Due Pedoni</t>
  </si>
  <si>
    <t>"Draisina" è stato il nome del prototipo di quale sucessiva invenzione?</t>
  </si>
  <si>
    <t>Sommergibile</t>
  </si>
  <si>
    <t>Bicicletta</t>
  </si>
  <si>
    <t>Macchina da scrivere</t>
  </si>
  <si>
    <t>Le colonne che recano foglie sui capitelli sono quelle di ordine:</t>
  </si>
  <si>
    <t>Ionico</t>
  </si>
  <si>
    <t>Corinzio</t>
  </si>
  <si>
    <t>Dorico</t>
  </si>
  <si>
    <t>Bacca</t>
  </si>
  <si>
    <t>Drupa</t>
  </si>
  <si>
    <t>Pomo</t>
  </si>
  <si>
    <t>Il frutto del kiwi viene classificato come:</t>
  </si>
  <si>
    <t>Il "flute" è:</t>
  </si>
  <si>
    <t>Un bicchiere stretto e slanciato che si usa per bere spumante o champagne</t>
  </si>
  <si>
    <t>Un tipo d contratto di lavoro intermedio tra quello a chiamata e quello stagionale, prevedendo una durata minima ma anche una flessibilità sul numero di ore giornaliere</t>
  </si>
  <si>
    <t>Una particolare telaio per bicicletta da corsa, adatto a fare a cronometro o prove di record dell'ora</t>
  </si>
  <si>
    <t>Oltre ad Anthony Hopkins, chi vinse l'Oscar come migliore interprete pe ril film "Il Silenzio degli Innocenti"?</t>
  </si>
  <si>
    <t>Jodie Foster</t>
  </si>
  <si>
    <t>Meryl Streep</t>
  </si>
  <si>
    <t>Bette Midler</t>
  </si>
  <si>
    <t>A distribuire l'alta tensione alle candele, nel motore, è:</t>
  </si>
  <si>
    <t>Lo spinterogeno</t>
  </si>
  <si>
    <t>La bobina</t>
  </si>
  <si>
    <t>L'albero a camme</t>
  </si>
  <si>
    <t>Del deserto del Sahara</t>
  </si>
  <si>
    <t>Delle montagne himalayane</t>
  </si>
  <si>
    <t>Del mar Egeo</t>
  </si>
  <si>
    <t>La trasmissione di impulsi nervosi tra neuroni o tra neuroni e fibre</t>
  </si>
  <si>
    <t>Di gestire le comunicazioni all'interno del corpo calloso dell'encefalo</t>
  </si>
  <si>
    <t>Lo scorrimento senza attrito di due ossa in una articolazione</t>
  </si>
  <si>
    <t>La RAI ha iniziato a trasmettere ufficialmente a colori a partire da che anno?</t>
  </si>
  <si>
    <t>Pierre-Auguste Renoir</t>
  </si>
  <si>
    <t>Claude Monet</t>
  </si>
  <si>
    <t>Georges Braque</t>
  </si>
  <si>
    <t>Il Joule è una unità di misura:</t>
  </si>
  <si>
    <t>Dell'energia</t>
  </si>
  <si>
    <t>Della velocità del suono</t>
  </si>
  <si>
    <t>Dell'acidità delle sostanze</t>
  </si>
  <si>
    <t>Perché, secondo la leggenda, il vino "Est Est Est" di Montefiascone ha questo nome?</t>
  </si>
  <si>
    <t>Un vescovo amante di vini, aveva incaricato un servo di scovare il vino migliore in zona, indicandone la locanda con la parola "Est". Quando assaggiò questo vino ne confermò la bontà ripetendo la parola per tre volte</t>
  </si>
  <si>
    <t>Nel 1111 era Papa Pasquale II e il suo fornitore di fiducia gli recò in assaggio questo vino. Allo stupore del Papa il fornitore voleva sottolineare "Est bonus!", ma era balbuziente e ripetè tre volte la prima parola</t>
  </si>
  <si>
    <t>Il viticoltore che lo produsse per primo utilizzò l'uva di tre vigneti tutti rivolti ad oriente. Pienamente soddisfatto del risultato finale sottolineò nel nome quella scelta</t>
  </si>
  <si>
    <t>Il cantautore Rino Gaetano scomparse prematuramente nel 1981 a causa di:</t>
  </si>
  <si>
    <t>Uno shock anafilattico</t>
  </si>
  <si>
    <t>Un incidente stradale</t>
  </si>
  <si>
    <t>Una malattia neoplastica</t>
  </si>
  <si>
    <t>Le prime Olimpiadi moderne si tennero ad Atene in che anno?</t>
  </si>
  <si>
    <t>Frascati</t>
  </si>
  <si>
    <t>Orvieto</t>
  </si>
  <si>
    <t>Volterra</t>
  </si>
  <si>
    <t>Ha un accesso da due rampe elicoidali a senso unico, è profondo 54 metri ed è opera dell'architetto Antonio da Sangallo. Il Pozzo di San Patrizio è un capolavoro che si può visitare a:</t>
  </si>
  <si>
    <t>Allo stesso livello di entrambi gli oceani che il Canale collega</t>
  </si>
  <si>
    <t>A 26 metri sul livello del mare</t>
  </si>
  <si>
    <t>Allo stesso livello dell'Oceano Pacifico che è di 20-30 cm più elevato dell'Atlantico</t>
  </si>
  <si>
    <t>Il Pubblico Ministero:</t>
  </si>
  <si>
    <t>Prende parte alle sole cause civili</t>
  </si>
  <si>
    <t>Prende parte alle sole cause penali</t>
  </si>
  <si>
    <t>Prende parte a cause penali, ma ha facoltà di aver parte in cause civili in cui ravvisi un interesse pubblico, mentre entra d'obbligo in alcune cause civili come quelle che decidono sulla capacità di agire</t>
  </si>
  <si>
    <t>Il giornalista francese Paul Birault divenne famoso per:</t>
  </si>
  <si>
    <t>La spinta perpendicolare al moto dell'aereo che fa sì che l'aria spinga l'aereo verso l'alto</t>
  </si>
  <si>
    <t>La capacità, in quantità di ore, di restare in volo in base al carburante caricato e alla portata del peso complessivo, carico compreso</t>
  </si>
  <si>
    <t>2 La portanza, in un aereo, è:</t>
  </si>
  <si>
    <t>"Rood Blauwe" è il nome della realizzazione senz'altro più celebre dell'architetto e designer olandese Gerrit Rietveld. Si tratta di:</t>
  </si>
  <si>
    <t>Un grattacielo</t>
  </si>
  <si>
    <t>Un padiglione di mostra</t>
  </si>
  <si>
    <t>Una sedia</t>
  </si>
  <si>
    <t>Il feltro è una stoffa che si ottiene trattando:</t>
  </si>
  <si>
    <t>Il cotone</t>
  </si>
  <si>
    <t>Fibre vegetali tratte da graminacee</t>
  </si>
  <si>
    <t>Pelo di animale</t>
  </si>
  <si>
    <t>La capacità di carico calcolata in proporzione alla potenza del motore</t>
  </si>
  <si>
    <t>Di quali due Paesi è originaria l'etnia Tamil?</t>
  </si>
  <si>
    <t>India e Sri Lanka</t>
  </si>
  <si>
    <t>Vietnam e Cambogia</t>
  </si>
  <si>
    <t>Siria e Giordania</t>
  </si>
  <si>
    <t>È un gioco a carte in cui le Donne devono catturare il Re o il Fante nascosto</t>
  </si>
  <si>
    <t>In quali casi si effettua il ballottaggio tra due candidati sindaci in un Comune?</t>
  </si>
  <si>
    <t>Sempre</t>
  </si>
  <si>
    <t>Nel caso di Comuni con popolazione superiore ai 15.000 abitanti</t>
  </si>
  <si>
    <t>Nel caso di Comuni con popolazione superiore ai 15.000 abitanti oppure, per Comuni con popolazione inferiore, qualora i due candidati più votati abbiano ottenuto pari numero di preferenze</t>
  </si>
  <si>
    <t>In alcuni centri del Molise e della Puglia viene parlata una lingua che deriva da:</t>
  </si>
  <si>
    <t>L'arabo</t>
  </si>
  <si>
    <t>L'albanese</t>
  </si>
  <si>
    <t>Lo spagnolo</t>
  </si>
  <si>
    <t>Fortran</t>
  </si>
  <si>
    <t>Pascal</t>
  </si>
  <si>
    <t>Cobol</t>
  </si>
  <si>
    <t>Tra i linguaggi di programmazione ce n'è uno creato nel 1959 ed utilizzato ancora oggi al fine di gestire calcoli ed elaborazioni di carattere commerciale e finanziario. Si tratta del:</t>
  </si>
  <si>
    <t>La Grotta di Altamira, in Spagna, è famosa per:</t>
  </si>
  <si>
    <t>Conservare notevoli pitture parietali risalenti al Paleolitico superiore</t>
  </si>
  <si>
    <t>Essere il luogo dove la leggenda vuole che si collocò il corpo del Paladino Orlando, morto a Roncisvalle</t>
  </si>
  <si>
    <t>Essere stata l'unico giacimento di smeraldi in tutta l'Europa</t>
  </si>
  <si>
    <t>Yuan</t>
  </si>
  <si>
    <t>Qing</t>
  </si>
  <si>
    <t>Liao</t>
  </si>
  <si>
    <t>La dinastia Ming fu quella, in Cina, tra le più famose. Durò dal 1368 al 1644. Fu preceduta da quale altra dinastia, che dominò dal 1271?</t>
  </si>
  <si>
    <t>Incoraggia le imprese ad aderire a principi fondamentali relativi a diritti umani, standard lavorativi, tutela dell'ambiente e lotta alla corruzione</t>
  </si>
  <si>
    <t>Il Lago Gatún, che si attraversa lungo il percorso del Canale di Panama, si trova:</t>
  </si>
  <si>
    <t>Aver suggerito, durante la 1° Guerra Mondiale, di utilizzare la Torre Eiffel come supporto di un'antenna che permettesse di ascoltare le comunicazioni dell'esercito nemico</t>
  </si>
  <si>
    <r>
      <t>Non è stato esponente dell'</t>
    </r>
    <r>
      <rPr>
        <i/>
        <sz val="11"/>
        <color theme="0"/>
        <rFont val="Calibri"/>
        <family val="2"/>
        <scheme val="minor"/>
      </rPr>
      <t>Impressionismo</t>
    </r>
    <r>
      <rPr>
        <sz val="10"/>
        <color theme="0"/>
        <rFont val="Arial"/>
        <family val="2"/>
      </rPr>
      <t xml:space="preserve"> il pittore:</t>
    </r>
  </si>
  <si>
    <r>
      <t xml:space="preserve">Le </t>
    </r>
    <r>
      <rPr>
        <i/>
        <sz val="11"/>
        <color theme="0"/>
        <rFont val="Calibri"/>
        <family val="2"/>
        <scheme val="minor"/>
      </rPr>
      <t>sinapsi</t>
    </r>
    <r>
      <rPr>
        <sz val="10"/>
        <color theme="0"/>
        <rFont val="Arial"/>
        <family val="2"/>
      </rPr>
      <t xml:space="preserve"> permettono:</t>
    </r>
  </si>
  <si>
    <r>
      <t>Nel gioco degli Scacchi l'</t>
    </r>
    <r>
      <rPr>
        <i/>
        <sz val="11"/>
        <color theme="0"/>
        <rFont val="Calibri"/>
        <family val="2"/>
        <scheme val="minor"/>
      </rPr>
      <t>arrocco</t>
    </r>
    <r>
      <rPr>
        <sz val="10"/>
        <color theme="0"/>
        <rFont val="Arial"/>
        <family val="2"/>
      </rPr>
      <t xml:space="preserve"> è una mossa che coinvolge:</t>
    </r>
  </si>
  <si>
    <r>
      <t xml:space="preserve">Il </t>
    </r>
    <r>
      <rPr>
        <i/>
        <sz val="11"/>
        <color theme="0"/>
        <rFont val="Calibri"/>
        <family val="2"/>
        <scheme val="minor"/>
      </rPr>
      <t>Ghibli</t>
    </r>
    <r>
      <rPr>
        <sz val="10"/>
        <color theme="0"/>
        <rFont val="Arial"/>
        <family val="2"/>
      </rPr>
      <t xml:space="preserve"> è un vento tipico: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</si>
</sst>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7" x14ac:knownFonts="1">
    <font>
      <sz val="10"/>
      <name val="Arial"/>
      <family val="2"/>
    </font>
    <font>
      <sz val="7"/>
      <name val="Arial"/>
      <family val="2"/>
    </font>
    <font>
      <b/>
      <sz val="10"/>
      <name val="Arial"/>
      <family val="2"/>
    </font>
    <font>
      <sz val="9"/>
      <name val="Arial"/>
      <family val="2"/>
    </font>
    <font>
      <sz val="8"/>
      <name val="Arial"/>
      <family val="2"/>
    </font>
    <font>
      <sz val="11"/>
      <name val="Arial"/>
      <family val="2"/>
    </font>
    <font>
      <b/>
      <sz val="8"/>
      <name val="Arial"/>
      <family val="2"/>
    </font>
    <font>
      <b/>
      <sz val="7"/>
      <name val="Arial"/>
      <family val="2"/>
    </font>
    <font>
      <b/>
      <sz val="11"/>
      <name val="Arial"/>
      <family val="2"/>
    </font>
    <font>
      <sz val="14"/>
      <color theme="7" tint="0.59999389629810485"/>
      <name val="Times New Roman"/>
      <family val="1"/>
    </font>
    <font>
      <sz val="12"/>
      <color rgb="FF325E86"/>
      <name val="Times New Roman"/>
      <family val="1"/>
    </font>
    <font>
      <sz val="10"/>
      <color rgb="FFFFFFCC"/>
      <name val="Times New Roman"/>
      <family val="1"/>
    </font>
    <font>
      <sz val="10"/>
      <color rgb="FFA0BFDC"/>
      <name val="Arial"/>
      <family val="2"/>
    </font>
    <font>
      <sz val="7"/>
      <color rgb="FFA0BFDC"/>
      <name val="Arial"/>
      <family val="2"/>
    </font>
    <font>
      <sz val="16"/>
      <color rgb="FF2C5376"/>
      <name val="Wingdings"/>
      <charset val="2"/>
    </font>
    <font>
      <b/>
      <sz val="16"/>
      <color rgb="FF2C5376"/>
      <name val="Times New Roman"/>
      <family val="1"/>
    </font>
    <font>
      <sz val="10"/>
      <color rgb="FF2C5376"/>
      <name val="Times New Roman"/>
      <family val="1"/>
    </font>
    <font>
      <b/>
      <i/>
      <sz val="22"/>
      <color rgb="FFFFFFCC"/>
      <name val="Times New Roman"/>
      <family val="1"/>
    </font>
    <font>
      <b/>
      <i/>
      <sz val="16"/>
      <color rgb="FFFFFFCC"/>
      <name val="Times New Roman"/>
      <family val="1"/>
    </font>
    <font>
      <sz val="14"/>
      <color rgb="FFFFFFCC"/>
      <name val="Times New Roman"/>
      <family val="1"/>
    </font>
    <font>
      <sz val="16"/>
      <color rgb="FFFFFFCC"/>
      <name val="Times New Roman"/>
      <family val="1"/>
    </font>
    <font>
      <sz val="11"/>
      <color theme="0"/>
      <name val="Arial"/>
      <family val="2"/>
    </font>
    <font>
      <sz val="10"/>
      <color theme="0"/>
      <name val="Arial"/>
      <family val="2"/>
    </font>
    <font>
      <i/>
      <sz val="11"/>
      <color theme="0"/>
      <name val="Calibri"/>
      <family val="2"/>
      <scheme val="minor"/>
    </font>
    <font>
      <sz val="7"/>
      <color theme="0"/>
      <name val="Arial"/>
      <family val="2"/>
    </font>
    <font>
      <sz val="12"/>
      <color theme="0"/>
      <name val="Arial"/>
      <family val="2"/>
    </font>
    <font>
      <sz val="10"/>
      <color rgb="FFFFC000"/>
      <name val="Arial"/>
      <family val="2"/>
    </font>
  </fonts>
  <fills count="10">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rgb="FFFFC000"/>
        <bgColor indexed="64"/>
      </patternFill>
    </fill>
    <fill>
      <patternFill patternType="solid">
        <fgColor rgb="FFFFFFCC"/>
        <bgColor indexed="64"/>
      </patternFill>
    </fill>
    <fill>
      <patternFill patternType="solid">
        <fgColor rgb="FF2C5376"/>
        <bgColor indexed="64"/>
      </patternFill>
    </fill>
    <fill>
      <patternFill patternType="solid">
        <fgColor rgb="FF325E86"/>
        <bgColor indexed="64"/>
      </patternFill>
    </fill>
    <fill>
      <patternFill patternType="solid">
        <fgColor rgb="FFA0BFDC"/>
        <bgColor indexed="64"/>
      </patternFill>
    </fill>
    <fill>
      <patternFill patternType="solid">
        <fgColor theme="0"/>
        <bgColor indexed="64"/>
      </patternFill>
    </fill>
  </fills>
  <borders count="25">
    <border>
      <left/>
      <right/>
      <top/>
      <bottom/>
      <diagonal/>
    </border>
    <border>
      <left style="double">
        <color rgb="FF366692"/>
      </left>
      <right style="double">
        <color rgb="FF366692"/>
      </right>
      <top style="double">
        <color rgb="FF366692"/>
      </top>
      <bottom style="double">
        <color rgb="FF366692"/>
      </bottom>
      <diagonal/>
    </border>
    <border>
      <left style="double">
        <color rgb="FF366692"/>
      </left>
      <right/>
      <top/>
      <bottom/>
      <diagonal/>
    </border>
    <border>
      <left style="double">
        <color theme="7" tint="0.59996337778862885"/>
      </left>
      <right/>
      <top style="double">
        <color theme="7" tint="0.59996337778862885"/>
      </top>
      <bottom style="double">
        <color theme="7" tint="0.59996337778862885"/>
      </bottom>
      <diagonal/>
    </border>
    <border>
      <left style="double">
        <color theme="7" tint="0.59996337778862885"/>
      </left>
      <right/>
      <top style="double">
        <color theme="7" tint="0.59996337778862885"/>
      </top>
      <bottom/>
      <diagonal/>
    </border>
    <border>
      <left style="double">
        <color rgb="FF325E86"/>
      </left>
      <right style="double">
        <color rgb="FF325E86"/>
      </right>
      <top style="double">
        <color rgb="FF325E86"/>
      </top>
      <bottom/>
      <diagonal/>
    </border>
    <border>
      <left style="double">
        <color rgb="FF325E86"/>
      </left>
      <right style="double">
        <color rgb="FF325E86"/>
      </right>
      <top/>
      <bottom/>
      <diagonal/>
    </border>
    <border>
      <left style="double">
        <color rgb="FF325E86"/>
      </left>
      <right style="double">
        <color rgb="FF325E86"/>
      </right>
      <top/>
      <bottom style="double">
        <color rgb="FF325E86"/>
      </bottom>
      <diagonal/>
    </border>
    <border>
      <left style="double">
        <color rgb="FF2C5376"/>
      </left>
      <right style="double">
        <color rgb="FF2C5376"/>
      </right>
      <top style="double">
        <color rgb="FF2C5376"/>
      </top>
      <bottom style="double">
        <color rgb="FF2C5376"/>
      </bottom>
      <diagonal/>
    </border>
    <border>
      <left/>
      <right/>
      <top style="double">
        <color theme="7" tint="0.59996337778862885"/>
      </top>
      <bottom style="double">
        <color theme="7" tint="0.59996337778862885"/>
      </bottom>
      <diagonal/>
    </border>
    <border>
      <left/>
      <right/>
      <top style="double">
        <color theme="7" tint="0.59996337778862885"/>
      </top>
      <bottom/>
      <diagonal/>
    </border>
    <border>
      <left style="double">
        <color rgb="FF2C5376"/>
      </left>
      <right style="double">
        <color rgb="FF2C5376"/>
      </right>
      <top style="double">
        <color rgb="FF2C5376"/>
      </top>
      <bottom/>
      <diagonal/>
    </border>
    <border>
      <left style="double">
        <color rgb="FF2C5376"/>
      </left>
      <right style="double">
        <color rgb="FF2C5376"/>
      </right>
      <top/>
      <bottom/>
      <diagonal/>
    </border>
    <border>
      <left style="double">
        <color rgb="FF2C5376"/>
      </left>
      <right style="double">
        <color rgb="FF2C5376"/>
      </right>
      <top/>
      <bottom style="double">
        <color rgb="FF2C5376"/>
      </bottom>
      <diagonal/>
    </border>
    <border>
      <left/>
      <right style="double">
        <color rgb="FF366692"/>
      </right>
      <top style="double">
        <color rgb="FF366692"/>
      </top>
      <bottom style="double">
        <color rgb="FF366692"/>
      </bottom>
      <diagonal/>
    </border>
    <border>
      <left style="double">
        <color rgb="FFFFFFCC"/>
      </left>
      <right style="double">
        <color rgb="FFFFFFCC"/>
      </right>
      <top style="double">
        <color rgb="FFFFFFCC"/>
      </top>
      <bottom/>
      <diagonal/>
    </border>
    <border>
      <left style="double">
        <color rgb="FFFFFFCC"/>
      </left>
      <right style="double">
        <color rgb="FFFFFFCC"/>
      </right>
      <top/>
      <bottom style="double">
        <color rgb="FFFFFFCC"/>
      </bottom>
      <diagonal/>
    </border>
    <border>
      <left/>
      <right/>
      <top style="double">
        <color rgb="FF2C5376"/>
      </top>
      <bottom style="double">
        <color rgb="FF2C5376"/>
      </bottom>
      <diagonal/>
    </border>
    <border>
      <left style="double">
        <color rgb="FFFFFFCC"/>
      </left>
      <right style="double">
        <color rgb="FFFFFFCC"/>
      </right>
      <top/>
      <bottom/>
      <diagonal/>
    </border>
    <border>
      <left style="double">
        <color rgb="FF325E86"/>
      </left>
      <right/>
      <top style="double">
        <color rgb="FF325E86"/>
      </top>
      <bottom/>
      <diagonal/>
    </border>
    <border>
      <left/>
      <right/>
      <top style="double">
        <color rgb="FF325E86"/>
      </top>
      <bottom/>
      <diagonal/>
    </border>
    <border>
      <left/>
      <right style="double">
        <color rgb="FF325E86"/>
      </right>
      <top style="double">
        <color rgb="FF325E86"/>
      </top>
      <bottom/>
      <diagonal/>
    </border>
    <border>
      <left style="double">
        <color rgb="FF325E86"/>
      </left>
      <right/>
      <top/>
      <bottom style="double">
        <color rgb="FF325E86"/>
      </bottom>
      <diagonal/>
    </border>
    <border>
      <left/>
      <right/>
      <top/>
      <bottom style="double">
        <color rgb="FF325E86"/>
      </bottom>
      <diagonal/>
    </border>
    <border>
      <left/>
      <right style="double">
        <color rgb="FF325E86"/>
      </right>
      <top/>
      <bottom style="double">
        <color rgb="FF325E86"/>
      </bottom>
      <diagonal/>
    </border>
  </borders>
  <cellStyleXfs count="1">
    <xf numFmtId="0" fontId="0" fillId="0" borderId="0"/>
  </cellStyleXfs>
  <cellXfs count="67">
    <xf numFmtId="0" fontId="0" fillId="0" borderId="0" xfId="0"/>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0" fillId="2" borderId="0" xfId="0" applyFill="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6" fillId="3" borderId="0" xfId="0" applyFont="1" applyFill="1" applyAlignment="1">
      <alignment horizontal="center" vertical="center" wrapText="1"/>
    </xf>
    <xf numFmtId="0" fontId="5"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horizontal="left" vertical="center" wrapText="1"/>
    </xf>
    <xf numFmtId="164" fontId="0" fillId="3" borderId="0" xfId="0" applyNumberFormat="1" applyFill="1" applyAlignment="1">
      <alignment horizontal="center" vertical="center"/>
    </xf>
    <xf numFmtId="164" fontId="0" fillId="0" borderId="0" xfId="0" applyNumberFormat="1" applyAlignment="1">
      <alignment vertical="center"/>
    </xf>
    <xf numFmtId="0" fontId="1" fillId="3" borderId="0" xfId="0" applyFont="1" applyFill="1" applyAlignment="1">
      <alignment horizontal="left" vertical="center"/>
    </xf>
    <xf numFmtId="0" fontId="13" fillId="8" borderId="0" xfId="0" applyFont="1" applyFill="1" applyAlignment="1">
      <alignment horizontal="center" vertical="center"/>
    </xf>
    <xf numFmtId="0" fontId="0" fillId="5" borderId="8" xfId="0" applyFill="1" applyBorder="1" applyAlignment="1">
      <alignment horizontal="center" vertical="center"/>
    </xf>
    <xf numFmtId="0" fontId="0" fillId="9" borderId="17" xfId="0" applyFill="1" applyBorder="1" applyAlignment="1">
      <alignment horizontal="center" vertical="center"/>
    </xf>
    <xf numFmtId="0" fontId="19" fillId="6" borderId="0" xfId="0" applyFont="1" applyFill="1" applyAlignment="1">
      <alignment horizontal="right" vertical="center"/>
    </xf>
    <xf numFmtId="0" fontId="0" fillId="8" borderId="0" xfId="0" applyFill="1" applyAlignment="1">
      <alignment vertical="center"/>
    </xf>
    <xf numFmtId="0" fontId="0" fillId="8" borderId="0" xfId="0" applyFill="1" applyAlignment="1">
      <alignment horizontal="center" vertical="center"/>
    </xf>
    <xf numFmtId="0" fontId="20" fillId="6" borderId="0" xfId="0" applyFont="1" applyFill="1" applyAlignment="1">
      <alignment horizontal="right" vertical="center"/>
    </xf>
    <xf numFmtId="0" fontId="10" fillId="5" borderId="11" xfId="0" applyFont="1" applyFill="1" applyBorder="1" applyAlignment="1">
      <alignment horizontal="center" vertical="center"/>
    </xf>
    <xf numFmtId="0" fontId="10" fillId="5" borderId="12" xfId="0" applyFont="1" applyFill="1" applyBorder="1" applyAlignment="1">
      <alignment horizontal="center" vertical="center"/>
    </xf>
    <xf numFmtId="0" fontId="10" fillId="5" borderId="13" xfId="0" applyFont="1" applyFill="1" applyBorder="1" applyAlignment="1">
      <alignment horizontal="center" vertical="center"/>
    </xf>
    <xf numFmtId="0" fontId="9" fillId="7" borderId="9" xfId="0" applyFont="1" applyFill="1" applyBorder="1" applyAlignment="1">
      <alignment horizontal="left" vertical="center" wrapText="1"/>
    </xf>
    <xf numFmtId="0" fontId="9" fillId="7" borderId="10" xfId="0" applyFont="1" applyFill="1" applyBorder="1" applyAlignment="1">
      <alignment horizontal="left" vertical="center" wrapText="1"/>
    </xf>
    <xf numFmtId="0" fontId="14" fillId="5" borderId="5" xfId="0" applyFont="1" applyFill="1" applyBorder="1" applyAlignment="1">
      <alignment horizontal="center" vertical="center"/>
    </xf>
    <xf numFmtId="0" fontId="14" fillId="5" borderId="6" xfId="0" applyFont="1" applyFill="1" applyBorder="1" applyAlignment="1">
      <alignment horizontal="center" vertical="center"/>
    </xf>
    <xf numFmtId="0" fontId="14" fillId="5" borderId="7" xfId="0" applyFont="1" applyFill="1" applyBorder="1" applyAlignment="1">
      <alignment horizontal="center" vertical="center"/>
    </xf>
    <xf numFmtId="0" fontId="11" fillId="7" borderId="15" xfId="0" applyFont="1" applyFill="1" applyBorder="1" applyAlignment="1">
      <alignment horizontal="center" vertical="center"/>
    </xf>
    <xf numFmtId="0" fontId="11" fillId="7" borderId="16" xfId="0" applyFont="1" applyFill="1" applyBorder="1" applyAlignment="1">
      <alignment horizontal="center" vertical="center"/>
    </xf>
    <xf numFmtId="0" fontId="10" fillId="5" borderId="1" xfId="0" applyFont="1" applyFill="1" applyBorder="1" applyAlignment="1">
      <alignment horizontal="left" vertical="center" wrapText="1"/>
    </xf>
    <xf numFmtId="0" fontId="15" fillId="0" borderId="2" xfId="0" applyFont="1" applyBorder="1" applyAlignment="1">
      <alignment horizontal="center" vertical="center"/>
    </xf>
    <xf numFmtId="0" fontId="8" fillId="0" borderId="0" xfId="0" applyFont="1" applyAlignment="1">
      <alignment horizontal="center" vertical="center"/>
    </xf>
    <xf numFmtId="0" fontId="12" fillId="8" borderId="0" xfId="0" applyFont="1" applyFill="1" applyAlignment="1">
      <alignment horizontal="center" vertical="center"/>
    </xf>
    <xf numFmtId="0" fontId="17" fillId="7" borderId="0" xfId="0" applyFont="1" applyFill="1" applyAlignment="1">
      <alignment horizontal="center" vertical="center"/>
    </xf>
    <xf numFmtId="0" fontId="18" fillId="7" borderId="0" xfId="0" applyFont="1" applyFill="1" applyAlignment="1">
      <alignment horizontal="center" vertical="center"/>
    </xf>
    <xf numFmtId="0" fontId="16" fillId="5" borderId="19" xfId="0" applyFont="1" applyFill="1" applyBorder="1" applyAlignment="1">
      <alignment horizontal="center" vertical="center"/>
    </xf>
    <xf numFmtId="0" fontId="16" fillId="5" borderId="20" xfId="0" applyFont="1" applyFill="1" applyBorder="1" applyAlignment="1">
      <alignment horizontal="center" vertical="center"/>
    </xf>
    <xf numFmtId="0" fontId="16" fillId="5" borderId="21" xfId="0" applyFont="1" applyFill="1" applyBorder="1" applyAlignment="1">
      <alignment horizontal="center" vertical="center"/>
    </xf>
    <xf numFmtId="0" fontId="16" fillId="5" borderId="22" xfId="0" applyFont="1" applyFill="1" applyBorder="1" applyAlignment="1">
      <alignment horizontal="center" vertical="center"/>
    </xf>
    <xf numFmtId="0" fontId="16" fillId="5" borderId="23" xfId="0" applyFont="1" applyFill="1" applyBorder="1" applyAlignment="1">
      <alignment horizontal="center" vertical="center"/>
    </xf>
    <xf numFmtId="0" fontId="16" fillId="5" borderId="24" xfId="0" applyFont="1" applyFill="1" applyBorder="1" applyAlignment="1">
      <alignment horizontal="center" vertical="center"/>
    </xf>
    <xf numFmtId="0" fontId="9" fillId="7" borderId="3" xfId="0" applyFont="1" applyFill="1" applyBorder="1" applyAlignment="1">
      <alignment horizontal="left" vertical="center" wrapText="1"/>
    </xf>
    <xf numFmtId="0" fontId="9" fillId="7" borderId="4" xfId="0" applyFont="1" applyFill="1" applyBorder="1" applyAlignment="1">
      <alignment horizontal="left" vertical="center" wrapText="1"/>
    </xf>
    <xf numFmtId="0" fontId="10" fillId="5" borderId="14" xfId="0" applyFont="1" applyFill="1" applyBorder="1" applyAlignment="1">
      <alignment horizontal="left" vertical="center" wrapText="1"/>
    </xf>
    <xf numFmtId="0" fontId="11" fillId="7" borderId="18" xfId="0" applyFont="1" applyFill="1" applyBorder="1" applyAlignment="1">
      <alignment horizontal="center" vertical="center"/>
    </xf>
    <xf numFmtId="0" fontId="1" fillId="3" borderId="0" xfId="0" applyFont="1" applyFill="1" applyAlignment="1">
      <alignment horizontal="center" vertical="center" wrapText="1"/>
    </xf>
    <xf numFmtId="0" fontId="1" fillId="0" borderId="0" xfId="0" applyFont="1" applyAlignment="1">
      <alignment horizontal="center" vertical="center" wrapText="1"/>
    </xf>
    <xf numFmtId="0" fontId="21"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vertical="center"/>
    </xf>
    <xf numFmtId="0" fontId="24" fillId="0" borderId="0" xfId="0" applyFont="1" applyAlignment="1">
      <alignment horizontal="left" vertical="center"/>
    </xf>
    <xf numFmtId="0" fontId="25" fillId="0" borderId="0" xfId="0" applyFont="1" applyAlignment="1">
      <alignment horizontal="left" vertical="center"/>
    </xf>
    <xf numFmtId="0" fontId="22" fillId="0" borderId="0" xfId="0" applyFont="1"/>
    <xf numFmtId="0" fontId="22" fillId="0" borderId="0" xfId="0" applyFont="1" applyAlignment="1">
      <alignment horizontal="center" vertical="center"/>
    </xf>
    <xf numFmtId="0" fontId="26" fillId="4" borderId="0" xfId="0" applyFont="1" applyFill="1" applyAlignment="1">
      <alignment horizontal="center" vertical="center"/>
    </xf>
    <xf numFmtId="0" fontId="26" fillId="4" borderId="0" xfId="0" applyFont="1" applyFill="1" applyAlignment="1">
      <alignment vertical="center"/>
    </xf>
    <xf numFmtId="0" fontId="26" fillId="4" borderId="0" xfId="0" applyFont="1" applyFill="1" applyAlignment="1">
      <alignment horizontal="center" vertical="center" wrapText="1"/>
    </xf>
  </cellXfs>
  <cellStyles count="1">
    <cellStyle name="Normale" xfId="0" builtinId="0"/>
  </cellStyles>
  <dxfs count="0"/>
  <tableStyles count="0" defaultTableStyle="TableStyleMedium2" defaultPivotStyle="PivotStyleLight16"/>
  <colors>
    <mruColors>
      <color rgb="FFFFFFCC"/>
      <color rgb="FF325E86"/>
      <color rgb="FFA0BFDC"/>
      <color rgb="FF2C5376"/>
      <color rgb="FF366692"/>
      <color rgb="FF387D80"/>
      <color rgb="FF408E92"/>
      <color rgb="FFFFFFEB"/>
      <color rgb="FF49A1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38100</xdr:colOff>
      <xdr:row>3</xdr:row>
      <xdr:rowOff>76200</xdr:rowOff>
    </xdr:from>
    <xdr:to>
      <xdr:col>2</xdr:col>
      <xdr:colOff>381000</xdr:colOff>
      <xdr:row>8</xdr:row>
      <xdr:rowOff>50800</xdr:rowOff>
    </xdr:to>
    <xdr:cxnSp macro="">
      <xdr:nvCxnSpPr>
        <xdr:cNvPr id="3" name="Connettore 2 2"/>
        <xdr:cNvCxnSpPr/>
      </xdr:nvCxnSpPr>
      <xdr:spPr bwMode="auto">
        <a:xfrm>
          <a:off x="4216400" y="1346200"/>
          <a:ext cx="342900" cy="89535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xdr:col>
      <xdr:colOff>44450</xdr:colOff>
      <xdr:row>8</xdr:row>
      <xdr:rowOff>107950</xdr:rowOff>
    </xdr:from>
    <xdr:to>
      <xdr:col>2</xdr:col>
      <xdr:colOff>387350</xdr:colOff>
      <xdr:row>13</xdr:row>
      <xdr:rowOff>82550</xdr:rowOff>
    </xdr:to>
    <xdr:cxnSp macro="">
      <xdr:nvCxnSpPr>
        <xdr:cNvPr id="8" name="Connettore 2 7"/>
        <xdr:cNvCxnSpPr/>
      </xdr:nvCxnSpPr>
      <xdr:spPr bwMode="auto">
        <a:xfrm>
          <a:off x="4222750" y="2298700"/>
          <a:ext cx="342900" cy="89535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xdr:col>
      <xdr:colOff>50800</xdr:colOff>
      <xdr:row>13</xdr:row>
      <xdr:rowOff>120650</xdr:rowOff>
    </xdr:from>
    <xdr:to>
      <xdr:col>3</xdr:col>
      <xdr:colOff>0</xdr:colOff>
      <xdr:row>18</xdr:row>
      <xdr:rowOff>95250</xdr:rowOff>
    </xdr:to>
    <xdr:cxnSp macro="">
      <xdr:nvCxnSpPr>
        <xdr:cNvPr id="9" name="Connettore 2 8"/>
        <xdr:cNvCxnSpPr/>
      </xdr:nvCxnSpPr>
      <xdr:spPr bwMode="auto">
        <a:xfrm>
          <a:off x="4229100" y="3232150"/>
          <a:ext cx="342900" cy="89535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xdr:col>
      <xdr:colOff>31750</xdr:colOff>
      <xdr:row>18</xdr:row>
      <xdr:rowOff>63500</xdr:rowOff>
    </xdr:from>
    <xdr:to>
      <xdr:col>2</xdr:col>
      <xdr:colOff>381000</xdr:colOff>
      <xdr:row>23</xdr:row>
      <xdr:rowOff>31750</xdr:rowOff>
    </xdr:to>
    <xdr:cxnSp macro="">
      <xdr:nvCxnSpPr>
        <xdr:cNvPr id="10" name="Connettore 2 9"/>
        <xdr:cNvCxnSpPr/>
      </xdr:nvCxnSpPr>
      <xdr:spPr bwMode="auto">
        <a:xfrm>
          <a:off x="4311650" y="4095750"/>
          <a:ext cx="349250" cy="104140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xdr:col>
      <xdr:colOff>31750</xdr:colOff>
      <xdr:row>23</xdr:row>
      <xdr:rowOff>342900</xdr:rowOff>
    </xdr:from>
    <xdr:to>
      <xdr:col>2</xdr:col>
      <xdr:colOff>374650</xdr:colOff>
      <xdr:row>28</xdr:row>
      <xdr:rowOff>139700</xdr:rowOff>
    </xdr:to>
    <xdr:cxnSp macro="">
      <xdr:nvCxnSpPr>
        <xdr:cNvPr id="6" name="Connettore 2 5"/>
        <xdr:cNvCxnSpPr/>
      </xdr:nvCxnSpPr>
      <xdr:spPr bwMode="auto">
        <a:xfrm>
          <a:off x="4311650" y="5448300"/>
          <a:ext cx="342900" cy="89535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xdr:col>
      <xdr:colOff>31750</xdr:colOff>
      <xdr:row>28</xdr:row>
      <xdr:rowOff>31750</xdr:rowOff>
    </xdr:from>
    <xdr:to>
      <xdr:col>3</xdr:col>
      <xdr:colOff>12700</xdr:colOff>
      <xdr:row>33</xdr:row>
      <xdr:rowOff>127000</xdr:rowOff>
    </xdr:to>
    <xdr:cxnSp macro="">
      <xdr:nvCxnSpPr>
        <xdr:cNvPr id="11" name="Connettore 2 10"/>
        <xdr:cNvCxnSpPr/>
      </xdr:nvCxnSpPr>
      <xdr:spPr bwMode="auto">
        <a:xfrm>
          <a:off x="4311650" y="6235700"/>
          <a:ext cx="374650" cy="113665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xdr:col>
      <xdr:colOff>25400</xdr:colOff>
      <xdr:row>33</xdr:row>
      <xdr:rowOff>215900</xdr:rowOff>
    </xdr:from>
    <xdr:to>
      <xdr:col>3</xdr:col>
      <xdr:colOff>0</xdr:colOff>
      <xdr:row>38</xdr:row>
      <xdr:rowOff>76200</xdr:rowOff>
    </xdr:to>
    <xdr:cxnSp macro="">
      <xdr:nvCxnSpPr>
        <xdr:cNvPr id="12" name="Connettore 2 11"/>
        <xdr:cNvCxnSpPr/>
      </xdr:nvCxnSpPr>
      <xdr:spPr bwMode="auto">
        <a:xfrm>
          <a:off x="4305300" y="7461250"/>
          <a:ext cx="368300" cy="156210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xdr:col>
      <xdr:colOff>0</xdr:colOff>
      <xdr:row>38</xdr:row>
      <xdr:rowOff>266700</xdr:rowOff>
    </xdr:from>
    <xdr:to>
      <xdr:col>2</xdr:col>
      <xdr:colOff>381000</xdr:colOff>
      <xdr:row>43</xdr:row>
      <xdr:rowOff>88900</xdr:rowOff>
    </xdr:to>
    <xdr:cxnSp macro="">
      <xdr:nvCxnSpPr>
        <xdr:cNvPr id="13" name="Connettore 2 12"/>
        <xdr:cNvCxnSpPr/>
      </xdr:nvCxnSpPr>
      <xdr:spPr bwMode="auto">
        <a:xfrm>
          <a:off x="4279900" y="9213850"/>
          <a:ext cx="381000" cy="142875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xdr:col>
      <xdr:colOff>31750</xdr:colOff>
      <xdr:row>43</xdr:row>
      <xdr:rowOff>247650</xdr:rowOff>
    </xdr:from>
    <xdr:to>
      <xdr:col>3</xdr:col>
      <xdr:colOff>12700</xdr:colOff>
      <xdr:row>48</xdr:row>
      <xdr:rowOff>69850</xdr:rowOff>
    </xdr:to>
    <xdr:cxnSp macro="">
      <xdr:nvCxnSpPr>
        <xdr:cNvPr id="15" name="Connettore 2 14"/>
        <xdr:cNvCxnSpPr/>
      </xdr:nvCxnSpPr>
      <xdr:spPr bwMode="auto">
        <a:xfrm>
          <a:off x="4311650" y="10801350"/>
          <a:ext cx="374650" cy="113665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xdr:col>
      <xdr:colOff>25400</xdr:colOff>
      <xdr:row>48</xdr:row>
      <xdr:rowOff>44450</xdr:rowOff>
    </xdr:from>
    <xdr:to>
      <xdr:col>3</xdr:col>
      <xdr:colOff>6350</xdr:colOff>
      <xdr:row>53</xdr:row>
      <xdr:rowOff>260350</xdr:rowOff>
    </xdr:to>
    <xdr:cxnSp macro="">
      <xdr:nvCxnSpPr>
        <xdr:cNvPr id="16" name="Connettore 2 15"/>
        <xdr:cNvCxnSpPr/>
      </xdr:nvCxnSpPr>
      <xdr:spPr bwMode="auto">
        <a:xfrm>
          <a:off x="4305300" y="11912600"/>
          <a:ext cx="374650" cy="113665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xdr:col>
      <xdr:colOff>19050</xdr:colOff>
      <xdr:row>53</xdr:row>
      <xdr:rowOff>190500</xdr:rowOff>
    </xdr:from>
    <xdr:to>
      <xdr:col>3</xdr:col>
      <xdr:colOff>0</xdr:colOff>
      <xdr:row>58</xdr:row>
      <xdr:rowOff>38100</xdr:rowOff>
    </xdr:to>
    <xdr:cxnSp macro="">
      <xdr:nvCxnSpPr>
        <xdr:cNvPr id="17" name="Connettore 2 16"/>
        <xdr:cNvCxnSpPr/>
      </xdr:nvCxnSpPr>
      <xdr:spPr bwMode="auto">
        <a:xfrm>
          <a:off x="4298950" y="12979400"/>
          <a:ext cx="374650" cy="113665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6"/>
  <sheetViews>
    <sheetView tabSelected="1" zoomScale="150" zoomScaleNormal="150" workbookViewId="0">
      <selection activeCell="C131" sqref="C131:C136"/>
    </sheetView>
  </sheetViews>
  <sheetFormatPr defaultColWidth="11.5703125" defaultRowHeight="11.45" customHeight="1" x14ac:dyDescent="0.2"/>
  <cols>
    <col min="1" max="1" width="4.28515625" style="1" customWidth="1"/>
    <col min="2" max="2" width="106.42578125" style="5" customWidth="1"/>
    <col min="3" max="16384" width="11.5703125" style="1"/>
  </cols>
  <sheetData>
    <row r="1" spans="1:4" ht="29.25" customHeight="1" x14ac:dyDescent="0.2">
      <c r="A1" s="43" t="s">
        <v>54</v>
      </c>
      <c r="B1" s="43"/>
      <c r="C1" s="43"/>
      <c r="D1" s="26"/>
    </row>
    <row r="2" spans="1:4" ht="22.5" customHeight="1" thickBot="1" x14ac:dyDescent="0.25">
      <c r="A2" s="44" t="s">
        <v>57</v>
      </c>
      <c r="B2" s="44"/>
      <c r="C2" s="44"/>
      <c r="D2" s="26"/>
    </row>
    <row r="3" spans="1:4" s="4" customFormat="1" ht="13.5" thickTop="1" x14ac:dyDescent="0.2">
      <c r="A3" s="45" t="s">
        <v>55</v>
      </c>
      <c r="B3" s="46"/>
      <c r="C3" s="47"/>
      <c r="D3" s="27"/>
    </row>
    <row r="4" spans="1:4" s="14" customFormat="1" ht="13.5" thickBot="1" x14ac:dyDescent="0.25">
      <c r="A4" s="48" t="s">
        <v>58</v>
      </c>
      <c r="B4" s="49"/>
      <c r="C4" s="50"/>
      <c r="D4" s="27"/>
    </row>
    <row r="5" spans="1:4" s="4" customFormat="1" ht="14.25" thickTop="1" thickBot="1" x14ac:dyDescent="0.25">
      <c r="B5" s="5"/>
      <c r="C5" s="9"/>
      <c r="D5" s="27"/>
    </row>
    <row r="6" spans="1:4" s="4" customFormat="1" ht="15" customHeight="1" thickTop="1" thickBot="1" x14ac:dyDescent="0.25">
      <c r="A6" s="29">
        <v>1</v>
      </c>
      <c r="B6" s="51" t="str">
        <f>'Archivio domande'!B3</f>
        <v>Il "Quarto uomo":</v>
      </c>
      <c r="C6" s="34" t="s">
        <v>56</v>
      </c>
      <c r="D6" s="42">
        <f>IF(COUNTBLANK(C10)=0,1,0)</f>
        <v>0</v>
      </c>
    </row>
    <row r="7" spans="1:4" s="15" customFormat="1" ht="15" customHeight="1" thickTop="1" thickBot="1" x14ac:dyDescent="0.25">
      <c r="A7" s="30"/>
      <c r="B7" s="51"/>
      <c r="C7" s="35"/>
      <c r="D7" s="42"/>
    </row>
    <row r="8" spans="1:4" s="15" customFormat="1" ht="15" customHeight="1" thickTop="1" thickBot="1" x14ac:dyDescent="0.25">
      <c r="A8" s="30"/>
      <c r="B8" s="51"/>
      <c r="C8" s="35"/>
      <c r="D8" s="42"/>
    </row>
    <row r="9" spans="1:4" s="15" customFormat="1" ht="15" customHeight="1" thickTop="1" thickBot="1" x14ac:dyDescent="0.25">
      <c r="A9" s="30"/>
      <c r="B9" s="52"/>
      <c r="C9" s="36"/>
      <c r="D9" s="42"/>
    </row>
    <row r="10" spans="1:4" s="4" customFormat="1" ht="14.25" thickTop="1" thickBot="1" x14ac:dyDescent="0.25">
      <c r="A10" s="37" t="s">
        <v>0</v>
      </c>
      <c r="B10" s="53" t="str">
        <f>'Archivio domande'!B4</f>
        <v>È un gioco a carte in cui le Donne devono catturare il Re o il Fante nascosto</v>
      </c>
      <c r="C10" s="40"/>
      <c r="D10" s="42"/>
    </row>
    <row r="11" spans="1:4" s="15" customFormat="1" ht="14.25" thickTop="1" thickBot="1" x14ac:dyDescent="0.25">
      <c r="A11" s="38"/>
      <c r="B11" s="53"/>
      <c r="C11" s="40"/>
      <c r="D11" s="42"/>
    </row>
    <row r="12" spans="1:4" s="4" customFormat="1" ht="14.25" thickTop="1" thickBot="1" x14ac:dyDescent="0.25">
      <c r="A12" s="37" t="s">
        <v>2</v>
      </c>
      <c r="B12" s="39" t="str">
        <f>'Archivio domande'!B5</f>
        <v>È un modo popolare di definire il Giudice di Pace</v>
      </c>
      <c r="C12" s="40"/>
      <c r="D12" s="42"/>
    </row>
    <row r="13" spans="1:4" s="15" customFormat="1" ht="14.25" thickTop="1" thickBot="1" x14ac:dyDescent="0.25">
      <c r="A13" s="38"/>
      <c r="B13" s="39"/>
      <c r="C13" s="40"/>
      <c r="D13" s="42"/>
    </row>
    <row r="14" spans="1:4" s="4" customFormat="1" ht="14.25" thickTop="1" thickBot="1" x14ac:dyDescent="0.25">
      <c r="A14" s="37" t="s">
        <v>1</v>
      </c>
      <c r="B14" s="39" t="str">
        <f>'Archivio domande'!B6</f>
        <v>Si trova a bordo campo nelle partite di calcio</v>
      </c>
      <c r="C14" s="40"/>
      <c r="D14" s="42"/>
    </row>
    <row r="15" spans="1:4" s="15" customFormat="1" ht="14.25" thickTop="1" thickBot="1" x14ac:dyDescent="0.25">
      <c r="A15" s="54"/>
      <c r="B15" s="39"/>
      <c r="C15" s="40"/>
      <c r="D15" s="42"/>
    </row>
    <row r="16" spans="1:4" s="4" customFormat="1" ht="14.25" thickTop="1" thickBot="1" x14ac:dyDescent="0.25">
      <c r="A16" s="24"/>
      <c r="B16" s="5"/>
      <c r="C16" s="23"/>
      <c r="D16" s="42"/>
    </row>
    <row r="17" spans="1:4" s="4" customFormat="1" ht="14.25" thickTop="1" thickBot="1" x14ac:dyDescent="0.25">
      <c r="A17" s="29">
        <v>2</v>
      </c>
      <c r="B17" s="32" t="str">
        <f>IF(COUNTBLANK(C10)=0,Formule!K4," ")</f>
        <v xml:space="preserve"> </v>
      </c>
      <c r="C17" s="34" t="str">
        <f>IF(COUNTBLANK(C10)=0,"ê"," ")</f>
        <v xml:space="preserve"> </v>
      </c>
      <c r="D17" s="42">
        <f>IF(COUNTBLANK(C21)=0,1,0)</f>
        <v>0</v>
      </c>
    </row>
    <row r="18" spans="1:4" s="15" customFormat="1" ht="14.25" thickTop="1" thickBot="1" x14ac:dyDescent="0.25">
      <c r="A18" s="30"/>
      <c r="B18" s="32"/>
      <c r="C18" s="35"/>
      <c r="D18" s="42"/>
    </row>
    <row r="19" spans="1:4" s="15" customFormat="1" ht="14.25" thickTop="1" thickBot="1" x14ac:dyDescent="0.25">
      <c r="A19" s="30"/>
      <c r="B19" s="32"/>
      <c r="C19" s="35"/>
      <c r="D19" s="42"/>
    </row>
    <row r="20" spans="1:4" s="15" customFormat="1" ht="14.25" thickTop="1" thickBot="1" x14ac:dyDescent="0.25">
      <c r="A20" s="31"/>
      <c r="B20" s="33"/>
      <c r="C20" s="36"/>
      <c r="D20" s="42"/>
    </row>
    <row r="21" spans="1:4" s="4" customFormat="1" ht="14.25" customHeight="1" thickTop="1" thickBot="1" x14ac:dyDescent="0.25">
      <c r="A21" s="37" t="s">
        <v>0</v>
      </c>
      <c r="B21" s="39" t="str">
        <f>IF(COUNTBLANK(C10)=0,Formule!K5," ")</f>
        <v xml:space="preserve"> </v>
      </c>
      <c r="C21" s="40"/>
      <c r="D21" s="42"/>
    </row>
    <row r="22" spans="1:4" s="15" customFormat="1" ht="14.25" customHeight="1" thickTop="1" thickBot="1" x14ac:dyDescent="0.25">
      <c r="A22" s="38"/>
      <c r="B22" s="39"/>
      <c r="C22" s="40"/>
      <c r="D22" s="42"/>
    </row>
    <row r="23" spans="1:4" s="4" customFormat="1" ht="14.25" customHeight="1" thickTop="1" thickBot="1" x14ac:dyDescent="0.25">
      <c r="A23" s="37" t="s">
        <v>2</v>
      </c>
      <c r="B23" s="39" t="str">
        <f>IF(COUNTBLANK(C10)=0,Formule!K6," ")</f>
        <v xml:space="preserve"> </v>
      </c>
      <c r="C23" s="40"/>
      <c r="D23" s="42"/>
    </row>
    <row r="24" spans="1:4" s="15" customFormat="1" ht="14.25" customHeight="1" thickTop="1" thickBot="1" x14ac:dyDescent="0.25">
      <c r="A24" s="38"/>
      <c r="B24" s="39"/>
      <c r="C24" s="40"/>
      <c r="D24" s="42"/>
    </row>
    <row r="25" spans="1:4" s="4" customFormat="1" ht="14.25" customHeight="1" thickTop="1" thickBot="1" x14ac:dyDescent="0.25">
      <c r="A25" s="37" t="s">
        <v>1</v>
      </c>
      <c r="B25" s="39" t="str">
        <f>IF(COUNTBLANK(C10)=0,Formule!K7," ")</f>
        <v xml:space="preserve"> </v>
      </c>
      <c r="C25" s="40"/>
      <c r="D25" s="42"/>
    </row>
    <row r="26" spans="1:4" s="15" customFormat="1" ht="14.25" customHeight="1" thickTop="1" thickBot="1" x14ac:dyDescent="0.25">
      <c r="A26" s="38"/>
      <c r="B26" s="39"/>
      <c r="C26" s="40"/>
      <c r="D26" s="42"/>
    </row>
    <row r="27" spans="1:4" s="4" customFormat="1" ht="14.25" thickTop="1" thickBot="1" x14ac:dyDescent="0.25">
      <c r="A27" s="24"/>
      <c r="B27" s="5"/>
      <c r="C27" s="23"/>
      <c r="D27" s="42"/>
    </row>
    <row r="28" spans="1:4" s="4" customFormat="1" ht="15.75" customHeight="1" thickTop="1" thickBot="1" x14ac:dyDescent="0.25">
      <c r="A28" s="29">
        <v>3</v>
      </c>
      <c r="B28" s="32" t="str">
        <f>IF(COUNTBLANK(C21)=0,Formule!K9," ")</f>
        <v xml:space="preserve"> </v>
      </c>
      <c r="C28" s="34" t="str">
        <f>IF(COUNTBLANK(C21)=0,"ê"," ")</f>
        <v xml:space="preserve"> </v>
      </c>
      <c r="D28" s="42">
        <f>IF(COUNTBLANK(C32)=0,1,0)</f>
        <v>0</v>
      </c>
    </row>
    <row r="29" spans="1:4" s="15" customFormat="1" ht="15" customHeight="1" thickTop="1" thickBot="1" x14ac:dyDescent="0.25">
      <c r="A29" s="30"/>
      <c r="B29" s="32"/>
      <c r="C29" s="35"/>
      <c r="D29" s="42"/>
    </row>
    <row r="30" spans="1:4" s="15" customFormat="1" ht="15" customHeight="1" thickTop="1" thickBot="1" x14ac:dyDescent="0.25">
      <c r="A30" s="30"/>
      <c r="B30" s="32"/>
      <c r="C30" s="35"/>
      <c r="D30" s="42"/>
    </row>
    <row r="31" spans="1:4" s="15" customFormat="1" ht="15.75" customHeight="1" thickTop="1" thickBot="1" x14ac:dyDescent="0.25">
      <c r="A31" s="31"/>
      <c r="B31" s="33"/>
      <c r="C31" s="36"/>
      <c r="D31" s="42"/>
    </row>
    <row r="32" spans="1:4" s="4" customFormat="1" ht="15" customHeight="1" thickTop="1" thickBot="1" x14ac:dyDescent="0.25">
      <c r="A32" s="37" t="s">
        <v>0</v>
      </c>
      <c r="B32" s="39" t="str">
        <f>IF(COUNTBLANK(C21)=0,Formule!K10," ")</f>
        <v xml:space="preserve"> </v>
      </c>
      <c r="C32" s="40"/>
      <c r="D32" s="42"/>
    </row>
    <row r="33" spans="1:4" s="15" customFormat="1" ht="14.25" customHeight="1" thickTop="1" thickBot="1" x14ac:dyDescent="0.25">
      <c r="A33" s="38"/>
      <c r="B33" s="39"/>
      <c r="C33" s="40"/>
      <c r="D33" s="42"/>
    </row>
    <row r="34" spans="1:4" s="4" customFormat="1" ht="14.25" thickTop="1" thickBot="1" x14ac:dyDescent="0.25">
      <c r="A34" s="37" t="s">
        <v>2</v>
      </c>
      <c r="B34" s="39" t="str">
        <f>IF(COUNTBLANK(C21)=0,Formule!K11," ")</f>
        <v xml:space="preserve"> </v>
      </c>
      <c r="C34" s="40"/>
      <c r="D34" s="42"/>
    </row>
    <row r="35" spans="1:4" s="15" customFormat="1" ht="14.25" thickTop="1" thickBot="1" x14ac:dyDescent="0.25">
      <c r="A35" s="38"/>
      <c r="B35" s="39"/>
      <c r="C35" s="40"/>
      <c r="D35" s="42"/>
    </row>
    <row r="36" spans="1:4" s="4" customFormat="1" ht="14.25" thickTop="1" thickBot="1" x14ac:dyDescent="0.25">
      <c r="A36" s="37" t="s">
        <v>1</v>
      </c>
      <c r="B36" s="39" t="str">
        <f>IF(COUNTBLANK(C21)=0,Formule!K12," ")</f>
        <v xml:space="preserve"> </v>
      </c>
      <c r="C36" s="40"/>
      <c r="D36" s="42"/>
    </row>
    <row r="37" spans="1:4" s="15" customFormat="1" ht="14.25" thickTop="1" thickBot="1" x14ac:dyDescent="0.25">
      <c r="A37" s="38"/>
      <c r="B37" s="39"/>
      <c r="C37" s="40"/>
      <c r="D37" s="42"/>
    </row>
    <row r="38" spans="1:4" s="4" customFormat="1" ht="14.25" thickTop="1" thickBot="1" x14ac:dyDescent="0.25">
      <c r="A38" s="24"/>
      <c r="B38" s="5"/>
      <c r="C38" s="23"/>
      <c r="D38" s="42"/>
    </row>
    <row r="39" spans="1:4" s="4" customFormat="1" ht="14.25" customHeight="1" thickTop="1" thickBot="1" x14ac:dyDescent="0.25">
      <c r="A39" s="29">
        <v>4</v>
      </c>
      <c r="B39" s="32" t="str">
        <f>IF(COUNTBLANK(C32)=0,Formule!K14," ")</f>
        <v xml:space="preserve"> </v>
      </c>
      <c r="C39" s="34" t="str">
        <f>IF(COUNTBLANK(C32)=0,"ê"," ")</f>
        <v xml:space="preserve"> </v>
      </c>
      <c r="D39" s="42">
        <f>IF(COUNTBLANK(C43)=0,1,0)</f>
        <v>0</v>
      </c>
    </row>
    <row r="40" spans="1:4" s="15" customFormat="1" ht="14.25" customHeight="1" thickTop="1" thickBot="1" x14ac:dyDescent="0.25">
      <c r="A40" s="30"/>
      <c r="B40" s="32"/>
      <c r="C40" s="35"/>
      <c r="D40" s="42"/>
    </row>
    <row r="41" spans="1:4" s="15" customFormat="1" ht="14.25" customHeight="1" thickTop="1" thickBot="1" x14ac:dyDescent="0.25">
      <c r="A41" s="30"/>
      <c r="B41" s="32"/>
      <c r="C41" s="35"/>
      <c r="D41" s="42"/>
    </row>
    <row r="42" spans="1:4" s="15" customFormat="1" ht="14.25" customHeight="1" thickTop="1" thickBot="1" x14ac:dyDescent="0.25">
      <c r="A42" s="31"/>
      <c r="B42" s="33"/>
      <c r="C42" s="36"/>
      <c r="D42" s="42"/>
    </row>
    <row r="43" spans="1:4" s="4" customFormat="1" ht="14.25" customHeight="1" thickTop="1" thickBot="1" x14ac:dyDescent="0.25">
      <c r="A43" s="37" t="s">
        <v>0</v>
      </c>
      <c r="B43" s="39" t="str">
        <f>IF(COUNTBLANK(C32)=0,Formule!K15," ")</f>
        <v xml:space="preserve"> </v>
      </c>
      <c r="C43" s="40"/>
      <c r="D43" s="42"/>
    </row>
    <row r="44" spans="1:4" s="15" customFormat="1" ht="14.25" customHeight="1" thickTop="1" thickBot="1" x14ac:dyDescent="0.25">
      <c r="A44" s="38"/>
      <c r="B44" s="39"/>
      <c r="C44" s="40"/>
      <c r="D44" s="42"/>
    </row>
    <row r="45" spans="1:4" s="4" customFormat="1" ht="14.25" customHeight="1" thickTop="1" thickBot="1" x14ac:dyDescent="0.25">
      <c r="A45" s="37" t="s">
        <v>2</v>
      </c>
      <c r="B45" s="39" t="str">
        <f>IF(COUNTBLANK(C32)=0,Formule!K16," ")</f>
        <v xml:space="preserve"> </v>
      </c>
      <c r="C45" s="40"/>
      <c r="D45" s="42"/>
    </row>
    <row r="46" spans="1:4" s="15" customFormat="1" ht="14.25" customHeight="1" thickTop="1" thickBot="1" x14ac:dyDescent="0.25">
      <c r="A46" s="38"/>
      <c r="B46" s="39"/>
      <c r="C46" s="40"/>
      <c r="D46" s="42"/>
    </row>
    <row r="47" spans="1:4" s="4" customFormat="1" ht="14.25" customHeight="1" thickTop="1" thickBot="1" x14ac:dyDescent="0.25">
      <c r="A47" s="37" t="s">
        <v>1</v>
      </c>
      <c r="B47" s="39" t="str">
        <f>IF(COUNTBLANK(C32)=0,Formule!K17," ")</f>
        <v xml:space="preserve"> </v>
      </c>
      <c r="C47" s="40"/>
      <c r="D47" s="42"/>
    </row>
    <row r="48" spans="1:4" s="15" customFormat="1" ht="14.25" customHeight="1" thickTop="1" thickBot="1" x14ac:dyDescent="0.25">
      <c r="A48" s="38"/>
      <c r="B48" s="39"/>
      <c r="C48" s="40"/>
      <c r="D48" s="42"/>
    </row>
    <row r="49" spans="1:4" s="4" customFormat="1" ht="14.25" thickTop="1" thickBot="1" x14ac:dyDescent="0.25">
      <c r="A49" s="24"/>
      <c r="B49" s="5"/>
      <c r="C49" s="23"/>
      <c r="D49" s="42"/>
    </row>
    <row r="50" spans="1:4" s="4" customFormat="1" ht="14.25" customHeight="1" thickTop="1" thickBot="1" x14ac:dyDescent="0.25">
      <c r="A50" s="29">
        <v>5</v>
      </c>
      <c r="B50" s="32" t="str">
        <f>IF(COUNTBLANK(C43)=0,Formule!K19," ")</f>
        <v xml:space="preserve"> </v>
      </c>
      <c r="C50" s="34" t="str">
        <f>IF(COUNTBLANK(C43)=0,"ê"," ")</f>
        <v xml:space="preserve"> </v>
      </c>
      <c r="D50" s="42">
        <f>IF(COUNTBLANK(C54)=0,1,0)</f>
        <v>0</v>
      </c>
    </row>
    <row r="51" spans="1:4" s="15" customFormat="1" ht="14.25" customHeight="1" thickTop="1" thickBot="1" x14ac:dyDescent="0.25">
      <c r="A51" s="30"/>
      <c r="B51" s="32"/>
      <c r="C51" s="35"/>
      <c r="D51" s="42"/>
    </row>
    <row r="52" spans="1:4" s="15" customFormat="1" ht="14.25" customHeight="1" thickTop="1" thickBot="1" x14ac:dyDescent="0.25">
      <c r="A52" s="30"/>
      <c r="B52" s="32"/>
      <c r="C52" s="35"/>
      <c r="D52" s="42"/>
    </row>
    <row r="53" spans="1:4" s="15" customFormat="1" ht="14.25" customHeight="1" thickTop="1" thickBot="1" x14ac:dyDescent="0.25">
      <c r="A53" s="31"/>
      <c r="B53" s="33"/>
      <c r="C53" s="36"/>
      <c r="D53" s="42"/>
    </row>
    <row r="54" spans="1:4" s="4" customFormat="1" ht="14.25" thickTop="1" thickBot="1" x14ac:dyDescent="0.25">
      <c r="A54" s="37" t="s">
        <v>0</v>
      </c>
      <c r="B54" s="39" t="str">
        <f>IF(COUNTBLANK(C43)=0,Formule!K20," ")</f>
        <v xml:space="preserve"> </v>
      </c>
      <c r="C54" s="40"/>
      <c r="D54" s="42"/>
    </row>
    <row r="55" spans="1:4" s="15" customFormat="1" ht="14.25" thickTop="1" thickBot="1" x14ac:dyDescent="0.25">
      <c r="A55" s="38"/>
      <c r="B55" s="39"/>
      <c r="C55" s="40"/>
      <c r="D55" s="42"/>
    </row>
    <row r="56" spans="1:4" s="4" customFormat="1" ht="14.25" thickTop="1" thickBot="1" x14ac:dyDescent="0.25">
      <c r="A56" s="37" t="s">
        <v>2</v>
      </c>
      <c r="B56" s="39" t="str">
        <f>IF(COUNTBLANK(C43)=0,Formule!K21," ")</f>
        <v xml:space="preserve"> </v>
      </c>
      <c r="C56" s="40"/>
      <c r="D56" s="42"/>
    </row>
    <row r="57" spans="1:4" s="15" customFormat="1" ht="14.25" thickTop="1" thickBot="1" x14ac:dyDescent="0.25">
      <c r="A57" s="38"/>
      <c r="B57" s="39"/>
      <c r="C57" s="40"/>
      <c r="D57" s="42"/>
    </row>
    <row r="58" spans="1:4" s="4" customFormat="1" ht="14.25" thickTop="1" thickBot="1" x14ac:dyDescent="0.25">
      <c r="A58" s="37" t="s">
        <v>1</v>
      </c>
      <c r="B58" s="39" t="str">
        <f>IF(COUNTBLANK(C43)=0,Formule!K22," ")</f>
        <v xml:space="preserve"> </v>
      </c>
      <c r="C58" s="40"/>
      <c r="D58" s="42"/>
    </row>
    <row r="59" spans="1:4" s="15" customFormat="1" ht="14.25" thickTop="1" thickBot="1" x14ac:dyDescent="0.25">
      <c r="A59" s="38"/>
      <c r="B59" s="39"/>
      <c r="C59" s="40"/>
      <c r="D59" s="42"/>
    </row>
    <row r="60" spans="1:4" s="4" customFormat="1" ht="14.25" thickTop="1" thickBot="1" x14ac:dyDescent="0.25">
      <c r="A60" s="24"/>
      <c r="B60" s="5"/>
      <c r="C60" s="23"/>
      <c r="D60" s="42"/>
    </row>
    <row r="61" spans="1:4" s="4" customFormat="1" ht="14.25" thickTop="1" thickBot="1" x14ac:dyDescent="0.25">
      <c r="A61" s="29">
        <v>6</v>
      </c>
      <c r="B61" s="32" t="str">
        <f>IF(COUNTBLANK(C54)=0,Formule!K24," ")</f>
        <v xml:space="preserve"> </v>
      </c>
      <c r="C61" s="34" t="str">
        <f>IF(COUNTBLANK(C54)=0,"ê"," ")</f>
        <v xml:space="preserve"> </v>
      </c>
      <c r="D61" s="42">
        <f>IF(COUNTBLANK(C65)=0,1,0)</f>
        <v>0</v>
      </c>
    </row>
    <row r="62" spans="1:4" s="15" customFormat="1" ht="14.25" thickTop="1" thickBot="1" x14ac:dyDescent="0.25">
      <c r="A62" s="30"/>
      <c r="B62" s="32"/>
      <c r="C62" s="35"/>
      <c r="D62" s="42"/>
    </row>
    <row r="63" spans="1:4" s="15" customFormat="1" ht="14.25" thickTop="1" thickBot="1" x14ac:dyDescent="0.25">
      <c r="A63" s="30"/>
      <c r="B63" s="32"/>
      <c r="C63" s="35"/>
      <c r="D63" s="42"/>
    </row>
    <row r="64" spans="1:4" s="15" customFormat="1" ht="14.25" thickTop="1" thickBot="1" x14ac:dyDescent="0.25">
      <c r="A64" s="31"/>
      <c r="B64" s="33"/>
      <c r="C64" s="36"/>
      <c r="D64" s="42"/>
    </row>
    <row r="65" spans="1:4" s="4" customFormat="1" ht="14.25" customHeight="1" thickTop="1" thickBot="1" x14ac:dyDescent="0.25">
      <c r="A65" s="37" t="s">
        <v>0</v>
      </c>
      <c r="B65" s="39" t="str">
        <f>IF(COUNTBLANK(C54)=0,Formule!K25," ")</f>
        <v xml:space="preserve"> </v>
      </c>
      <c r="C65" s="40"/>
      <c r="D65" s="42"/>
    </row>
    <row r="66" spans="1:4" s="15" customFormat="1" ht="14.25" customHeight="1" thickTop="1" thickBot="1" x14ac:dyDescent="0.25">
      <c r="A66" s="38"/>
      <c r="B66" s="39"/>
      <c r="C66" s="40"/>
      <c r="D66" s="42"/>
    </row>
    <row r="67" spans="1:4" s="4" customFormat="1" ht="14.25" customHeight="1" thickTop="1" thickBot="1" x14ac:dyDescent="0.25">
      <c r="A67" s="37" t="s">
        <v>2</v>
      </c>
      <c r="B67" s="39" t="str">
        <f>IF(COUNTBLANK(C54)=0,Formule!K26," ")</f>
        <v xml:space="preserve"> </v>
      </c>
      <c r="C67" s="40"/>
      <c r="D67" s="42"/>
    </row>
    <row r="68" spans="1:4" s="15" customFormat="1" ht="14.25" customHeight="1" thickTop="1" thickBot="1" x14ac:dyDescent="0.25">
      <c r="A68" s="38"/>
      <c r="B68" s="39"/>
      <c r="C68" s="40"/>
      <c r="D68" s="42"/>
    </row>
    <row r="69" spans="1:4" s="4" customFormat="1" ht="14.25" customHeight="1" thickTop="1" thickBot="1" x14ac:dyDescent="0.25">
      <c r="A69" s="37" t="s">
        <v>1</v>
      </c>
      <c r="B69" s="39" t="str">
        <f>IF(COUNTBLANK(C54)=0,Formule!K27," ")</f>
        <v xml:space="preserve"> </v>
      </c>
      <c r="C69" s="40"/>
      <c r="D69" s="42"/>
    </row>
    <row r="70" spans="1:4" s="15" customFormat="1" ht="14.25" customHeight="1" thickTop="1" thickBot="1" x14ac:dyDescent="0.25">
      <c r="A70" s="38"/>
      <c r="B70" s="39"/>
      <c r="C70" s="40"/>
      <c r="D70" s="42"/>
    </row>
    <row r="71" spans="1:4" s="4" customFormat="1" ht="14.25" thickTop="1" thickBot="1" x14ac:dyDescent="0.25">
      <c r="A71" s="24"/>
      <c r="B71" s="5"/>
      <c r="C71" s="23"/>
      <c r="D71" s="42"/>
    </row>
    <row r="72" spans="1:4" s="4" customFormat="1" ht="14.25" thickTop="1" thickBot="1" x14ac:dyDescent="0.25">
      <c r="A72" s="29">
        <v>7</v>
      </c>
      <c r="B72" s="32" t="str">
        <f>IF(COUNTBLANK(C65)=0,Formule!K29," ")</f>
        <v xml:space="preserve"> </v>
      </c>
      <c r="C72" s="34" t="str">
        <f>IF(COUNTBLANK(C65)=0,"ê"," ")</f>
        <v xml:space="preserve"> </v>
      </c>
      <c r="D72" s="42">
        <f>IF(COUNTBLANK(C76)=0,1,0)</f>
        <v>0</v>
      </c>
    </row>
    <row r="73" spans="1:4" s="15" customFormat="1" ht="14.25" thickTop="1" thickBot="1" x14ac:dyDescent="0.25">
      <c r="A73" s="30"/>
      <c r="B73" s="32"/>
      <c r="C73" s="35"/>
      <c r="D73" s="42"/>
    </row>
    <row r="74" spans="1:4" s="15" customFormat="1" ht="14.25" thickTop="1" thickBot="1" x14ac:dyDescent="0.25">
      <c r="A74" s="30"/>
      <c r="B74" s="32"/>
      <c r="C74" s="35"/>
      <c r="D74" s="42"/>
    </row>
    <row r="75" spans="1:4" s="15" customFormat="1" ht="14.25" thickTop="1" thickBot="1" x14ac:dyDescent="0.25">
      <c r="A75" s="31"/>
      <c r="B75" s="33"/>
      <c r="C75" s="36"/>
      <c r="D75" s="42"/>
    </row>
    <row r="76" spans="1:4" s="4" customFormat="1" ht="14.25" thickTop="1" thickBot="1" x14ac:dyDescent="0.25">
      <c r="A76" s="37" t="s">
        <v>0</v>
      </c>
      <c r="B76" s="39" t="str">
        <f>IF(COUNTBLANK(C65)=0,Formule!K30," ")</f>
        <v xml:space="preserve"> </v>
      </c>
      <c r="C76" s="40"/>
      <c r="D76" s="42"/>
    </row>
    <row r="77" spans="1:4" s="15" customFormat="1" ht="14.25" thickTop="1" thickBot="1" x14ac:dyDescent="0.25">
      <c r="A77" s="38"/>
      <c r="B77" s="39"/>
      <c r="C77" s="40"/>
      <c r="D77" s="42"/>
    </row>
    <row r="78" spans="1:4" s="4" customFormat="1" ht="14.25" thickTop="1" thickBot="1" x14ac:dyDescent="0.25">
      <c r="A78" s="37" t="s">
        <v>2</v>
      </c>
      <c r="B78" s="39" t="str">
        <f>IF(COUNTBLANK(C65)=0,Formule!K31," ")</f>
        <v xml:space="preserve"> </v>
      </c>
      <c r="C78" s="40"/>
      <c r="D78" s="42"/>
    </row>
    <row r="79" spans="1:4" s="15" customFormat="1" ht="14.25" thickTop="1" thickBot="1" x14ac:dyDescent="0.25">
      <c r="A79" s="38"/>
      <c r="B79" s="39"/>
      <c r="C79" s="40"/>
      <c r="D79" s="42"/>
    </row>
    <row r="80" spans="1:4" s="4" customFormat="1" ht="14.25" thickTop="1" thickBot="1" x14ac:dyDescent="0.25">
      <c r="A80" s="37" t="s">
        <v>1</v>
      </c>
      <c r="B80" s="39" t="str">
        <f>IF(COUNTBLANK(C65)=0,Formule!K32," ")</f>
        <v xml:space="preserve"> </v>
      </c>
      <c r="C80" s="40"/>
      <c r="D80" s="42"/>
    </row>
    <row r="81" spans="1:4" s="15" customFormat="1" ht="14.25" thickTop="1" thickBot="1" x14ac:dyDescent="0.25">
      <c r="A81" s="38"/>
      <c r="B81" s="39"/>
      <c r="C81" s="40"/>
      <c r="D81" s="42"/>
    </row>
    <row r="82" spans="1:4" s="4" customFormat="1" ht="14.25" thickTop="1" thickBot="1" x14ac:dyDescent="0.25">
      <c r="A82" s="24"/>
      <c r="B82" s="5"/>
      <c r="C82" s="23"/>
      <c r="D82" s="42"/>
    </row>
    <row r="83" spans="1:4" s="4" customFormat="1" ht="15.75" customHeight="1" thickTop="1" thickBot="1" x14ac:dyDescent="0.25">
      <c r="A83" s="29">
        <v>8</v>
      </c>
      <c r="B83" s="32" t="str">
        <f>IF(COUNTBLANK(C76)=0,Formule!K34," ")</f>
        <v xml:space="preserve"> </v>
      </c>
      <c r="C83" s="34" t="str">
        <f>IF(COUNTBLANK(C76)=0,"ê"," ")</f>
        <v xml:space="preserve"> </v>
      </c>
      <c r="D83" s="42">
        <f>IF(COUNTBLANK(C87)=0,1,0)</f>
        <v>0</v>
      </c>
    </row>
    <row r="84" spans="1:4" s="15" customFormat="1" ht="15" customHeight="1" thickTop="1" thickBot="1" x14ac:dyDescent="0.25">
      <c r="A84" s="30"/>
      <c r="B84" s="32"/>
      <c r="C84" s="35"/>
      <c r="D84" s="42"/>
    </row>
    <row r="85" spans="1:4" s="15" customFormat="1" ht="15" customHeight="1" thickTop="1" thickBot="1" x14ac:dyDescent="0.25">
      <c r="A85" s="30"/>
      <c r="B85" s="32"/>
      <c r="C85" s="35"/>
      <c r="D85" s="42"/>
    </row>
    <row r="86" spans="1:4" s="15" customFormat="1" ht="15.75" customHeight="1" thickTop="1" thickBot="1" x14ac:dyDescent="0.25">
      <c r="A86" s="31"/>
      <c r="B86" s="33"/>
      <c r="C86" s="36"/>
      <c r="D86" s="42"/>
    </row>
    <row r="87" spans="1:4" s="4" customFormat="1" ht="14.25" thickTop="1" thickBot="1" x14ac:dyDescent="0.25">
      <c r="A87" s="37" t="s">
        <v>0</v>
      </c>
      <c r="B87" s="39" t="str">
        <f>IF(COUNTBLANK(C76)=0,Formule!K35," ")</f>
        <v xml:space="preserve"> </v>
      </c>
      <c r="C87" s="40"/>
      <c r="D87" s="42"/>
    </row>
    <row r="88" spans="1:4" s="15" customFormat="1" ht="14.25" thickTop="1" thickBot="1" x14ac:dyDescent="0.25">
      <c r="A88" s="38"/>
      <c r="B88" s="39"/>
      <c r="C88" s="40"/>
      <c r="D88" s="42"/>
    </row>
    <row r="89" spans="1:4" s="4" customFormat="1" ht="14.25" thickTop="1" thickBot="1" x14ac:dyDescent="0.25">
      <c r="A89" s="37" t="s">
        <v>2</v>
      </c>
      <c r="B89" s="39" t="str">
        <f>IF(COUNTBLANK(C76)=0,Formule!K36," ")</f>
        <v xml:space="preserve"> </v>
      </c>
      <c r="C89" s="40"/>
      <c r="D89" s="42"/>
    </row>
    <row r="90" spans="1:4" s="15" customFormat="1" ht="14.25" thickTop="1" thickBot="1" x14ac:dyDescent="0.25">
      <c r="A90" s="38"/>
      <c r="B90" s="39"/>
      <c r="C90" s="40"/>
      <c r="D90" s="42"/>
    </row>
    <row r="91" spans="1:4" s="4" customFormat="1" ht="14.25" thickTop="1" thickBot="1" x14ac:dyDescent="0.25">
      <c r="A91" s="37" t="s">
        <v>1</v>
      </c>
      <c r="B91" s="39" t="str">
        <f>IF(COUNTBLANK(C76)=0,Formule!K37," ")</f>
        <v xml:space="preserve"> </v>
      </c>
      <c r="C91" s="40"/>
      <c r="D91" s="42"/>
    </row>
    <row r="92" spans="1:4" s="15" customFormat="1" ht="14.25" thickTop="1" thickBot="1" x14ac:dyDescent="0.25">
      <c r="A92" s="38"/>
      <c r="B92" s="39"/>
      <c r="C92" s="40"/>
      <c r="D92" s="42"/>
    </row>
    <row r="93" spans="1:4" s="4" customFormat="1" ht="14.25" thickTop="1" thickBot="1" x14ac:dyDescent="0.25">
      <c r="A93" s="24"/>
      <c r="B93" s="5"/>
      <c r="C93" s="23"/>
      <c r="D93" s="42"/>
    </row>
    <row r="94" spans="1:4" s="4" customFormat="1" ht="15.75" customHeight="1" thickTop="1" thickBot="1" x14ac:dyDescent="0.25">
      <c r="A94" s="29">
        <v>9</v>
      </c>
      <c r="B94" s="32" t="str">
        <f>IF(COUNTBLANK(C87)=0,Formule!K39," ")</f>
        <v xml:space="preserve"> </v>
      </c>
      <c r="C94" s="34" t="str">
        <f>IF(COUNTBLANK(C87)=0,"ê"," ")</f>
        <v xml:space="preserve"> </v>
      </c>
      <c r="D94" s="42">
        <f>IF(COUNTBLANK(C98)=0,1,0)</f>
        <v>0</v>
      </c>
    </row>
    <row r="95" spans="1:4" s="15" customFormat="1" ht="15" customHeight="1" thickTop="1" thickBot="1" x14ac:dyDescent="0.25">
      <c r="A95" s="30"/>
      <c r="B95" s="32"/>
      <c r="C95" s="35"/>
      <c r="D95" s="42"/>
    </row>
    <row r="96" spans="1:4" s="15" customFormat="1" ht="15" customHeight="1" thickTop="1" thickBot="1" x14ac:dyDescent="0.25">
      <c r="A96" s="30"/>
      <c r="B96" s="32"/>
      <c r="C96" s="35"/>
      <c r="D96" s="42"/>
    </row>
    <row r="97" spans="1:4" s="15" customFormat="1" ht="15.75" customHeight="1" thickTop="1" thickBot="1" x14ac:dyDescent="0.25">
      <c r="A97" s="31"/>
      <c r="B97" s="33"/>
      <c r="C97" s="36"/>
      <c r="D97" s="42"/>
    </row>
    <row r="98" spans="1:4" s="4" customFormat="1" ht="14.25" customHeight="1" thickTop="1" thickBot="1" x14ac:dyDescent="0.25">
      <c r="A98" s="37" t="s">
        <v>0</v>
      </c>
      <c r="B98" s="39" t="str">
        <f>IF(COUNTBLANK(C87)=0,Formule!K40," ")</f>
        <v xml:space="preserve"> </v>
      </c>
      <c r="C98" s="40"/>
      <c r="D98" s="42"/>
    </row>
    <row r="99" spans="1:4" s="15" customFormat="1" ht="14.25" customHeight="1" thickTop="1" thickBot="1" x14ac:dyDescent="0.25">
      <c r="A99" s="38"/>
      <c r="B99" s="39"/>
      <c r="C99" s="40"/>
      <c r="D99" s="42"/>
    </row>
    <row r="100" spans="1:4" s="4" customFormat="1" ht="14.25" thickTop="1" thickBot="1" x14ac:dyDescent="0.25">
      <c r="A100" s="37" t="s">
        <v>2</v>
      </c>
      <c r="B100" s="39" t="str">
        <f>IF(COUNTBLANK(C87)=0,Formule!K41," ")</f>
        <v xml:space="preserve"> </v>
      </c>
      <c r="C100" s="40"/>
      <c r="D100" s="42"/>
    </row>
    <row r="101" spans="1:4" s="15" customFormat="1" ht="14.25" thickTop="1" thickBot="1" x14ac:dyDescent="0.25">
      <c r="A101" s="38"/>
      <c r="B101" s="39"/>
      <c r="C101" s="40"/>
      <c r="D101" s="42"/>
    </row>
    <row r="102" spans="1:4" s="4" customFormat="1" ht="14.25" customHeight="1" thickTop="1" thickBot="1" x14ac:dyDescent="0.25">
      <c r="A102" s="37" t="s">
        <v>1</v>
      </c>
      <c r="B102" s="39" t="str">
        <f>IF(COUNTBLANK(C87)=0,Formule!K42," ")</f>
        <v xml:space="preserve"> </v>
      </c>
      <c r="C102" s="40"/>
      <c r="D102" s="42"/>
    </row>
    <row r="103" spans="1:4" s="15" customFormat="1" ht="14.25" customHeight="1" thickTop="1" thickBot="1" x14ac:dyDescent="0.25">
      <c r="A103" s="38"/>
      <c r="B103" s="39"/>
      <c r="C103" s="40"/>
      <c r="D103" s="42"/>
    </row>
    <row r="104" spans="1:4" s="4" customFormat="1" ht="14.25" thickTop="1" thickBot="1" x14ac:dyDescent="0.25">
      <c r="A104" s="24"/>
      <c r="B104" s="5"/>
      <c r="C104" s="23"/>
      <c r="D104" s="42"/>
    </row>
    <row r="105" spans="1:4" s="4" customFormat="1" ht="14.25" customHeight="1" thickTop="1" thickBot="1" x14ac:dyDescent="0.25">
      <c r="A105" s="29">
        <v>10</v>
      </c>
      <c r="B105" s="32" t="str">
        <f>IF(COUNTBLANK(C98)=0,Formule!K44," ")</f>
        <v xml:space="preserve"> </v>
      </c>
      <c r="C105" s="34" t="str">
        <f>IF(COUNTBLANK(C98)=0,"ê"," ")</f>
        <v xml:space="preserve"> </v>
      </c>
      <c r="D105" s="42">
        <f>IF(COUNTBLANK(C109)=0,1,0)</f>
        <v>0</v>
      </c>
    </row>
    <row r="106" spans="1:4" s="15" customFormat="1" ht="14.25" customHeight="1" thickTop="1" thickBot="1" x14ac:dyDescent="0.25">
      <c r="A106" s="30"/>
      <c r="B106" s="32"/>
      <c r="C106" s="35"/>
      <c r="D106" s="42"/>
    </row>
    <row r="107" spans="1:4" s="15" customFormat="1" ht="14.25" customHeight="1" thickTop="1" thickBot="1" x14ac:dyDescent="0.25">
      <c r="A107" s="30"/>
      <c r="B107" s="32"/>
      <c r="C107" s="35"/>
      <c r="D107" s="42"/>
    </row>
    <row r="108" spans="1:4" s="15" customFormat="1" ht="14.25" customHeight="1" thickTop="1" thickBot="1" x14ac:dyDescent="0.25">
      <c r="A108" s="31"/>
      <c r="B108" s="33"/>
      <c r="C108" s="36"/>
      <c r="D108" s="42"/>
    </row>
    <row r="109" spans="1:4" s="14" customFormat="1" ht="14.25" thickTop="1" thickBot="1" x14ac:dyDescent="0.25">
      <c r="A109" s="37" t="s">
        <v>0</v>
      </c>
      <c r="B109" s="39" t="str">
        <f>IF(COUNTBLANK(C98)=0,Formule!K45," ")</f>
        <v xml:space="preserve"> </v>
      </c>
      <c r="C109" s="40"/>
      <c r="D109" s="42"/>
    </row>
    <row r="110" spans="1:4" s="15" customFormat="1" ht="14.25" thickTop="1" thickBot="1" x14ac:dyDescent="0.25">
      <c r="A110" s="38"/>
      <c r="B110" s="39"/>
      <c r="C110" s="40"/>
      <c r="D110" s="42"/>
    </row>
    <row r="111" spans="1:4" s="14" customFormat="1" ht="14.25" thickTop="1" thickBot="1" x14ac:dyDescent="0.25">
      <c r="A111" s="37" t="s">
        <v>2</v>
      </c>
      <c r="B111" s="39" t="str">
        <f>IF(COUNTBLANK(C98)=0,Formule!K46," ")</f>
        <v xml:space="preserve"> </v>
      </c>
      <c r="C111" s="40"/>
      <c r="D111" s="42"/>
    </row>
    <row r="112" spans="1:4" s="15" customFormat="1" ht="14.25" thickTop="1" thickBot="1" x14ac:dyDescent="0.25">
      <c r="A112" s="38"/>
      <c r="B112" s="39"/>
      <c r="C112" s="40"/>
      <c r="D112" s="42"/>
    </row>
    <row r="113" spans="1:4" s="14" customFormat="1" ht="14.25" thickTop="1" thickBot="1" x14ac:dyDescent="0.25">
      <c r="A113" s="37" t="s">
        <v>1</v>
      </c>
      <c r="B113" s="39" t="str">
        <f>IF(COUNTBLANK(C98)=0,Formule!K47," ")</f>
        <v xml:space="preserve"> </v>
      </c>
      <c r="C113" s="40"/>
      <c r="D113" s="42"/>
    </row>
    <row r="114" spans="1:4" s="15" customFormat="1" ht="14.25" thickTop="1" thickBot="1" x14ac:dyDescent="0.25">
      <c r="A114" s="38"/>
      <c r="B114" s="39"/>
      <c r="C114" s="40"/>
      <c r="D114" s="42"/>
    </row>
    <row r="115" spans="1:4" s="2" customFormat="1" ht="11.45" customHeight="1" thickTop="1" thickBot="1" x14ac:dyDescent="0.25">
      <c r="A115" s="24"/>
      <c r="B115" s="5"/>
      <c r="C115" s="23"/>
      <c r="D115" s="42"/>
    </row>
    <row r="116" spans="1:4" s="14" customFormat="1" ht="15.75" customHeight="1" thickTop="1" thickBot="1" x14ac:dyDescent="0.25">
      <c r="A116" s="29">
        <v>11</v>
      </c>
      <c r="B116" s="32" t="str">
        <f>IF(COUNTBLANK(C109)=0,Formule!K49," ")</f>
        <v xml:space="preserve"> </v>
      </c>
      <c r="C116" s="34" t="str">
        <f>IF(COUNTBLANK(C109)=0,"ê"," ")</f>
        <v xml:space="preserve"> </v>
      </c>
      <c r="D116" s="42">
        <f>IF(COUNTBLANK(C120)=0,1,0)</f>
        <v>0</v>
      </c>
    </row>
    <row r="117" spans="1:4" s="15" customFormat="1" ht="15" customHeight="1" thickTop="1" thickBot="1" x14ac:dyDescent="0.25">
      <c r="A117" s="30"/>
      <c r="B117" s="32"/>
      <c r="C117" s="35"/>
      <c r="D117" s="42"/>
    </row>
    <row r="118" spans="1:4" s="15" customFormat="1" ht="15" customHeight="1" thickTop="1" thickBot="1" x14ac:dyDescent="0.25">
      <c r="A118" s="30"/>
      <c r="B118" s="32"/>
      <c r="C118" s="35"/>
      <c r="D118" s="42"/>
    </row>
    <row r="119" spans="1:4" s="15" customFormat="1" ht="15.75" customHeight="1" thickTop="1" thickBot="1" x14ac:dyDescent="0.25">
      <c r="A119" s="31"/>
      <c r="B119" s="33"/>
      <c r="C119" s="36"/>
      <c r="D119" s="42"/>
    </row>
    <row r="120" spans="1:4" s="14" customFormat="1" ht="14.25" thickTop="1" thickBot="1" x14ac:dyDescent="0.25">
      <c r="A120" s="37" t="s">
        <v>0</v>
      </c>
      <c r="B120" s="39" t="str">
        <f>IF(COUNTBLANK(C109)=0,Formule!K50," ")</f>
        <v xml:space="preserve"> </v>
      </c>
      <c r="C120" s="40"/>
      <c r="D120" s="42"/>
    </row>
    <row r="121" spans="1:4" s="15" customFormat="1" ht="14.25" thickTop="1" thickBot="1" x14ac:dyDescent="0.25">
      <c r="A121" s="38"/>
      <c r="B121" s="39"/>
      <c r="C121" s="40"/>
      <c r="D121" s="42"/>
    </row>
    <row r="122" spans="1:4" s="14" customFormat="1" ht="14.25" thickTop="1" thickBot="1" x14ac:dyDescent="0.25">
      <c r="A122" s="37" t="s">
        <v>2</v>
      </c>
      <c r="B122" s="39" t="str">
        <f>IF(COUNTBLANK(C109)=0,Formule!K51," ")</f>
        <v xml:space="preserve"> </v>
      </c>
      <c r="C122" s="40"/>
      <c r="D122" s="42"/>
    </row>
    <row r="123" spans="1:4" s="15" customFormat="1" ht="14.25" thickTop="1" thickBot="1" x14ac:dyDescent="0.25">
      <c r="A123" s="38"/>
      <c r="B123" s="39"/>
      <c r="C123" s="40"/>
      <c r="D123" s="42"/>
    </row>
    <row r="124" spans="1:4" s="14" customFormat="1" ht="14.25" thickTop="1" thickBot="1" x14ac:dyDescent="0.25">
      <c r="A124" s="37" t="s">
        <v>1</v>
      </c>
      <c r="B124" s="39" t="str">
        <f>IF(COUNTBLANK(C109)=0,Formule!K52," ")</f>
        <v xml:space="preserve"> </v>
      </c>
      <c r="C124" s="40"/>
      <c r="D124" s="42"/>
    </row>
    <row r="125" spans="1:4" s="15" customFormat="1" ht="14.25" thickTop="1" thickBot="1" x14ac:dyDescent="0.25">
      <c r="A125" s="38"/>
      <c r="B125" s="39"/>
      <c r="C125" s="40"/>
      <c r="D125" s="42"/>
    </row>
    <row r="126" spans="1:4" s="2" customFormat="1" ht="11.45" customHeight="1" thickTop="1" thickBot="1" x14ac:dyDescent="0.25">
      <c r="A126" s="24"/>
      <c r="B126" s="5"/>
      <c r="C126" s="23"/>
      <c r="D126" s="42"/>
    </row>
    <row r="127" spans="1:4" s="14" customFormat="1" ht="14.25" customHeight="1" thickTop="1" thickBot="1" x14ac:dyDescent="0.25">
      <c r="A127" s="29">
        <v>12</v>
      </c>
      <c r="B127" s="32" t="str">
        <f>IF(COUNTBLANK(C120)=0,Formule!K54," ")</f>
        <v xml:space="preserve"> </v>
      </c>
      <c r="C127" s="34" t="str">
        <f>IF(COUNTBLANK(C120)=0,"ê"," ")</f>
        <v xml:space="preserve"> </v>
      </c>
      <c r="D127" s="42">
        <f>IF(COUNTBLANK(C131)=0,1,0)</f>
        <v>0</v>
      </c>
    </row>
    <row r="128" spans="1:4" s="15" customFormat="1" ht="14.25" customHeight="1" thickTop="1" thickBot="1" x14ac:dyDescent="0.25">
      <c r="A128" s="30"/>
      <c r="B128" s="32"/>
      <c r="C128" s="35"/>
      <c r="D128" s="42"/>
    </row>
    <row r="129" spans="1:4" s="15" customFormat="1" ht="14.25" customHeight="1" thickTop="1" thickBot="1" x14ac:dyDescent="0.25">
      <c r="A129" s="30"/>
      <c r="B129" s="32"/>
      <c r="C129" s="35"/>
      <c r="D129" s="42"/>
    </row>
    <row r="130" spans="1:4" s="15" customFormat="1" ht="14.25" customHeight="1" thickTop="1" thickBot="1" x14ac:dyDescent="0.25">
      <c r="A130" s="31"/>
      <c r="B130" s="33"/>
      <c r="C130" s="36"/>
      <c r="D130" s="42"/>
    </row>
    <row r="131" spans="1:4" s="14" customFormat="1" ht="14.25" customHeight="1" thickTop="1" thickBot="1" x14ac:dyDescent="0.25">
      <c r="A131" s="37" t="s">
        <v>0</v>
      </c>
      <c r="B131" s="39" t="str">
        <f>IF(COUNTBLANK(C120)=0,Formule!K55," ")</f>
        <v xml:space="preserve"> </v>
      </c>
      <c r="C131" s="40"/>
      <c r="D131" s="42"/>
    </row>
    <row r="132" spans="1:4" s="15" customFormat="1" ht="14.25" customHeight="1" thickTop="1" thickBot="1" x14ac:dyDescent="0.25">
      <c r="A132" s="38"/>
      <c r="B132" s="39"/>
      <c r="C132" s="40"/>
      <c r="D132" s="42"/>
    </row>
    <row r="133" spans="1:4" s="14" customFormat="1" ht="14.25" customHeight="1" thickTop="1" thickBot="1" x14ac:dyDescent="0.25">
      <c r="A133" s="37" t="s">
        <v>2</v>
      </c>
      <c r="B133" s="39" t="str">
        <f>IF(COUNTBLANK(C120)=0,Formule!K56," ")</f>
        <v xml:space="preserve"> </v>
      </c>
      <c r="C133" s="40"/>
      <c r="D133" s="42"/>
    </row>
    <row r="134" spans="1:4" s="15" customFormat="1" ht="14.25" customHeight="1" thickTop="1" thickBot="1" x14ac:dyDescent="0.25">
      <c r="A134" s="38"/>
      <c r="B134" s="39"/>
      <c r="C134" s="40"/>
      <c r="D134" s="42"/>
    </row>
    <row r="135" spans="1:4" s="14" customFormat="1" ht="14.25" customHeight="1" thickTop="1" thickBot="1" x14ac:dyDescent="0.25">
      <c r="A135" s="37" t="s">
        <v>1</v>
      </c>
      <c r="B135" s="39" t="str">
        <f>IF(COUNTBLANK(C120)=0,Formule!K57," ")</f>
        <v xml:space="preserve"> </v>
      </c>
      <c r="C135" s="40"/>
      <c r="D135" s="42"/>
    </row>
    <row r="136" spans="1:4" s="15" customFormat="1" ht="14.25" customHeight="1" thickTop="1" thickBot="1" x14ac:dyDescent="0.25">
      <c r="A136" s="38"/>
      <c r="B136" s="39"/>
      <c r="C136" s="40"/>
      <c r="D136" s="42"/>
    </row>
    <row r="137" spans="1:4" s="2" customFormat="1" ht="11.45" customHeight="1" thickTop="1" x14ac:dyDescent="0.2">
      <c r="B137" s="3"/>
      <c r="D137" s="42"/>
    </row>
    <row r="138" spans="1:4" s="2" customFormat="1" ht="11.25" customHeight="1" x14ac:dyDescent="0.2">
      <c r="B138" s="28" t="s">
        <v>8</v>
      </c>
      <c r="C138" s="41" t="str">
        <f>Formule!C73</f>
        <v xml:space="preserve"> </v>
      </c>
      <c r="D138" s="22">
        <f>SUM(D6:D137)</f>
        <v>0</v>
      </c>
    </row>
    <row r="139" spans="1:4" s="2" customFormat="1" ht="11.25" customHeight="1" x14ac:dyDescent="0.2">
      <c r="B139" s="28"/>
      <c r="C139" s="41"/>
      <c r="D139" s="22"/>
    </row>
    <row r="140" spans="1:4" s="2" customFormat="1" ht="17.25" customHeight="1" x14ac:dyDescent="0.2">
      <c r="B140" s="25" t="s">
        <v>43</v>
      </c>
      <c r="C140" s="41"/>
      <c r="D140" s="22"/>
    </row>
    <row r="141" spans="1:4" s="4" customFormat="1" ht="11.45" customHeight="1" x14ac:dyDescent="0.2">
      <c r="B141" s="5"/>
    </row>
    <row r="142" spans="1:4" s="4" customFormat="1" ht="11.45" customHeight="1" x14ac:dyDescent="0.2">
      <c r="B142" s="5"/>
    </row>
    <row r="143" spans="1:4" s="4" customFormat="1" ht="11.45" customHeight="1" x14ac:dyDescent="0.2">
      <c r="B143" s="5"/>
    </row>
    <row r="144" spans="1:4" s="4" customFormat="1" ht="11.45" customHeight="1" x14ac:dyDescent="0.2">
      <c r="B144" s="5"/>
    </row>
    <row r="145" spans="2:2" s="4" customFormat="1" ht="11.45" customHeight="1" x14ac:dyDescent="0.2">
      <c r="B145" s="5"/>
    </row>
    <row r="146" spans="2:2" s="4" customFormat="1" ht="11.45" customHeight="1" x14ac:dyDescent="0.2">
      <c r="B146" s="5"/>
    </row>
  </sheetData>
  <sheetProtection selectLockedCells="1" selectUnlockedCells="1"/>
  <mergeCells count="138">
    <mergeCell ref="A1:C1"/>
    <mergeCell ref="A2:C2"/>
    <mergeCell ref="A3:C3"/>
    <mergeCell ref="A4:C4"/>
    <mergeCell ref="D6:D16"/>
    <mergeCell ref="D17:D27"/>
    <mergeCell ref="D28:D38"/>
    <mergeCell ref="D39:D49"/>
    <mergeCell ref="D50:D60"/>
    <mergeCell ref="A17:A20"/>
    <mergeCell ref="B17:B20"/>
    <mergeCell ref="A21:A22"/>
    <mergeCell ref="A23:A24"/>
    <mergeCell ref="B6:B9"/>
    <mergeCell ref="B10:B11"/>
    <mergeCell ref="B12:B13"/>
    <mergeCell ref="B14:B15"/>
    <mergeCell ref="A10:A11"/>
    <mergeCell ref="A12:A13"/>
    <mergeCell ref="A14:A15"/>
    <mergeCell ref="A6:A9"/>
    <mergeCell ref="A28:A31"/>
    <mergeCell ref="B28:B31"/>
    <mergeCell ref="B32:B33"/>
    <mergeCell ref="D116:D126"/>
    <mergeCell ref="D127:D137"/>
    <mergeCell ref="D61:D71"/>
    <mergeCell ref="D72:D82"/>
    <mergeCell ref="D83:D93"/>
    <mergeCell ref="D94:D104"/>
    <mergeCell ref="D105:D115"/>
    <mergeCell ref="C17:C20"/>
    <mergeCell ref="C6:C9"/>
    <mergeCell ref="C10:C15"/>
    <mergeCell ref="C21:C26"/>
    <mergeCell ref="C28:C31"/>
    <mergeCell ref="C72:C75"/>
    <mergeCell ref="C83:C86"/>
    <mergeCell ref="C94:C97"/>
    <mergeCell ref="C116:C119"/>
    <mergeCell ref="A32:A33"/>
    <mergeCell ref="A25:A26"/>
    <mergeCell ref="B21:B22"/>
    <mergeCell ref="B23:B24"/>
    <mergeCell ref="B25:B26"/>
    <mergeCell ref="A39:A42"/>
    <mergeCell ref="B39:B42"/>
    <mergeCell ref="C39:C42"/>
    <mergeCell ref="A43:A44"/>
    <mergeCell ref="B43:B44"/>
    <mergeCell ref="A34:A35"/>
    <mergeCell ref="B34:B35"/>
    <mergeCell ref="A36:A37"/>
    <mergeCell ref="B36:B37"/>
    <mergeCell ref="C32:C37"/>
    <mergeCell ref="C43:C48"/>
    <mergeCell ref="A54:A55"/>
    <mergeCell ref="B54:B55"/>
    <mergeCell ref="C54:C59"/>
    <mergeCell ref="A56:A57"/>
    <mergeCell ref="B56:B57"/>
    <mergeCell ref="A58:A59"/>
    <mergeCell ref="B58:B59"/>
    <mergeCell ref="A45:A46"/>
    <mergeCell ref="B45:B46"/>
    <mergeCell ref="A47:A48"/>
    <mergeCell ref="B47:B48"/>
    <mergeCell ref="A50:A53"/>
    <mergeCell ref="B50:B53"/>
    <mergeCell ref="C50:C53"/>
    <mergeCell ref="A61:A64"/>
    <mergeCell ref="B61:B64"/>
    <mergeCell ref="C61:C64"/>
    <mergeCell ref="A65:A66"/>
    <mergeCell ref="B65:B66"/>
    <mergeCell ref="C65:C70"/>
    <mergeCell ref="A67:A68"/>
    <mergeCell ref="B67:B68"/>
    <mergeCell ref="A69:A70"/>
    <mergeCell ref="B69:B70"/>
    <mergeCell ref="A72:A75"/>
    <mergeCell ref="B72:B75"/>
    <mergeCell ref="A76:A77"/>
    <mergeCell ref="B76:B77"/>
    <mergeCell ref="C76:C81"/>
    <mergeCell ref="A78:A79"/>
    <mergeCell ref="B78:B79"/>
    <mergeCell ref="A80:A81"/>
    <mergeCell ref="B80:B81"/>
    <mergeCell ref="A83:A86"/>
    <mergeCell ref="B83:B86"/>
    <mergeCell ref="A87:A88"/>
    <mergeCell ref="B87:B88"/>
    <mergeCell ref="C87:C92"/>
    <mergeCell ref="A89:A90"/>
    <mergeCell ref="B89:B90"/>
    <mergeCell ref="A91:A92"/>
    <mergeCell ref="B91:B92"/>
    <mergeCell ref="A94:A97"/>
    <mergeCell ref="B94:B97"/>
    <mergeCell ref="A98:A99"/>
    <mergeCell ref="B98:B99"/>
    <mergeCell ref="C98:C103"/>
    <mergeCell ref="A100:A101"/>
    <mergeCell ref="B100:B101"/>
    <mergeCell ref="A102:A103"/>
    <mergeCell ref="B102:B103"/>
    <mergeCell ref="A105:A108"/>
    <mergeCell ref="B105:B108"/>
    <mergeCell ref="C105:C108"/>
    <mergeCell ref="A109:A110"/>
    <mergeCell ref="B109:B110"/>
    <mergeCell ref="C109:C114"/>
    <mergeCell ref="A111:A112"/>
    <mergeCell ref="B111:B112"/>
    <mergeCell ref="A113:A114"/>
    <mergeCell ref="B113:B114"/>
    <mergeCell ref="A116:A119"/>
    <mergeCell ref="B116:B119"/>
    <mergeCell ref="A120:A121"/>
    <mergeCell ref="B120:B121"/>
    <mergeCell ref="C120:C125"/>
    <mergeCell ref="A122:A123"/>
    <mergeCell ref="B122:B123"/>
    <mergeCell ref="A124:A125"/>
    <mergeCell ref="B124:B125"/>
    <mergeCell ref="B138:B139"/>
    <mergeCell ref="A127:A130"/>
    <mergeCell ref="B127:B130"/>
    <mergeCell ref="C127:C130"/>
    <mergeCell ref="A131:A132"/>
    <mergeCell ref="B131:B132"/>
    <mergeCell ref="C131:C136"/>
    <mergeCell ref="A133:A134"/>
    <mergeCell ref="B133:B134"/>
    <mergeCell ref="A135:A136"/>
    <mergeCell ref="B135:B136"/>
    <mergeCell ref="C138:C140"/>
  </mergeCells>
  <pageMargins left="0.78749999999999998" right="0.78749999999999998" top="1.0249999999999999" bottom="1.0249999999999999" header="0.78749999999999998" footer="0.78749999999999998"/>
  <pageSetup paperSize="9" orientation="portrait" useFirstPageNumber="1" horizontalDpi="300" verticalDpi="300" r:id="rId1"/>
  <headerFooter alignWithMargins="0">
    <oddHeader>&amp;C&amp;A</oddHeader>
    <oddFooter>&amp;CPagina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90"/>
  <sheetViews>
    <sheetView zoomScale="150" zoomScaleNormal="150" workbookViewId="0">
      <selection activeCell="F8" sqref="F8"/>
    </sheetView>
  </sheetViews>
  <sheetFormatPr defaultColWidth="2.7109375" defaultRowHeight="14.85" customHeight="1" x14ac:dyDescent="0.2"/>
  <cols>
    <col min="1" max="1" width="4.28515625" style="1" customWidth="1"/>
    <col min="2" max="2" width="59.85546875" style="5" customWidth="1"/>
    <col min="3" max="3" width="5.85546875" style="5" customWidth="1"/>
    <col min="4" max="4" width="5.85546875" style="4" customWidth="1"/>
    <col min="5" max="5" width="5.28515625" style="1" customWidth="1"/>
    <col min="6" max="6" width="59.85546875" style="5" customWidth="1"/>
    <col min="7" max="7" width="4.28515625" style="4" customWidth="1"/>
    <col min="8" max="8" width="4.28515625" style="1" customWidth="1"/>
    <col min="9" max="9" width="59.85546875" style="5" customWidth="1"/>
    <col min="10" max="10" width="2" style="1" customWidth="1"/>
    <col min="11" max="11" width="7.42578125" style="1" customWidth="1"/>
    <col min="12" max="29" width="7.140625" style="1" bestFit="1" customWidth="1"/>
    <col min="30" max="16384" width="2.7109375" style="1"/>
  </cols>
  <sheetData>
    <row r="1" spans="1:29" ht="84" customHeight="1" x14ac:dyDescent="0.2">
      <c r="B1" s="4" t="s">
        <v>3</v>
      </c>
      <c r="C1" s="6"/>
      <c r="D1" s="55" t="s">
        <v>21</v>
      </c>
      <c r="F1" s="11" t="s">
        <v>10</v>
      </c>
      <c r="G1" s="56" t="s">
        <v>7</v>
      </c>
      <c r="I1" s="4"/>
    </row>
    <row r="2" spans="1:29" ht="12.75" customHeight="1" x14ac:dyDescent="0.2">
      <c r="B2" s="8" t="s">
        <v>4</v>
      </c>
      <c r="C2" s="8"/>
      <c r="D2" s="55"/>
      <c r="F2" s="8"/>
      <c r="G2" s="56"/>
      <c r="I2" s="8"/>
      <c r="L2" s="6" t="s">
        <v>23</v>
      </c>
      <c r="M2" s="6"/>
      <c r="N2" s="6" t="s">
        <v>24</v>
      </c>
      <c r="O2" s="6"/>
      <c r="P2" s="6" t="s">
        <v>25</v>
      </c>
      <c r="Q2" s="6"/>
      <c r="R2" s="6" t="s">
        <v>26</v>
      </c>
      <c r="S2" s="6"/>
      <c r="T2" s="6" t="s">
        <v>27</v>
      </c>
      <c r="U2" s="6"/>
      <c r="V2" s="6" t="s">
        <v>28</v>
      </c>
      <c r="W2" s="6"/>
      <c r="X2" s="6" t="s">
        <v>29</v>
      </c>
      <c r="Y2" s="6"/>
      <c r="Z2" s="6" t="s">
        <v>30</v>
      </c>
      <c r="AA2" s="6"/>
      <c r="AB2" s="6" t="s">
        <v>31</v>
      </c>
      <c r="AC2" s="6"/>
    </row>
    <row r="3" spans="1:29" ht="3" customHeight="1" x14ac:dyDescent="0.2"/>
    <row r="4" spans="1:29" ht="14.25" customHeight="1" x14ac:dyDescent="0.2">
      <c r="A4" s="1" t="s">
        <v>11</v>
      </c>
      <c r="B4" s="58" t="str">
        <f>'Archivio domande'!B8</f>
        <v>Se ti trovi a Giardini Naxos sei in provincia di:</v>
      </c>
      <c r="C4" s="13"/>
      <c r="D4" s="64" t="s">
        <v>1</v>
      </c>
      <c r="E4" s="1" t="s">
        <v>6</v>
      </c>
      <c r="F4" s="58" t="str">
        <f>'Archivio domande'!E8</f>
        <v>Nel gioco degli Scacchi l'arrocco è una mossa che coinvolge:</v>
      </c>
      <c r="H4" s="1" t="s">
        <v>9</v>
      </c>
      <c r="I4" s="58" t="str">
        <f>'Archivio domande'!H8</f>
        <v>Il "flute" è:</v>
      </c>
      <c r="K4" s="1" t="str">
        <f>IF(L4=TRUE,B4,M4)</f>
        <v>Se ti trovi a Giardini Naxos sei in provincia di:</v>
      </c>
      <c r="L4" s="1" t="b">
        <f>AND(Formule!$D$4="A",'Crescendo n3'!$C$10="A")</f>
        <v>0</v>
      </c>
      <c r="M4" s="1" t="str">
        <f>IF(N4=TRUE,F4,O4)</f>
        <v>Se ti trovi a Giardini Naxos sei in provincia di:</v>
      </c>
      <c r="N4" s="1" t="b">
        <f>AND(Formule!$D$4="A",'Crescendo n3'!$C$10="B")</f>
        <v>0</v>
      </c>
      <c r="O4" s="1" t="str">
        <f>IF(P4=TRUE,I4,Q4)</f>
        <v>Se ti trovi a Giardini Naxos sei in provincia di:</v>
      </c>
      <c r="P4" s="1" t="b">
        <f>AND(Formule!$D$4="A",'Crescendo n3'!$C$10="C")</f>
        <v>0</v>
      </c>
      <c r="Q4" s="1" t="str">
        <f>IF(R4=TRUE,I4,S4)</f>
        <v>Se ti trovi a Giardini Naxos sei in provincia di:</v>
      </c>
      <c r="R4" s="1" t="b">
        <f>AND(Formule!$D$4="B",'Crescendo n3'!$C$10="A")</f>
        <v>0</v>
      </c>
      <c r="S4" s="1" t="str">
        <f>IF(T4=TRUE,B4,U4)</f>
        <v>Se ti trovi a Giardini Naxos sei in provincia di:</v>
      </c>
      <c r="T4" s="1" t="b">
        <f>AND(Formule!$D$4="B",'Crescendo n3'!$C$10="B")</f>
        <v>0</v>
      </c>
      <c r="U4" s="1" t="str">
        <f>IF(V4=TRUE,F4,W4)</f>
        <v>Se ti trovi a Giardini Naxos sei in provincia di:</v>
      </c>
      <c r="V4" s="1" t="b">
        <f>AND(Formule!$D$4="B",'Crescendo n3'!$C$10="C")</f>
        <v>0</v>
      </c>
      <c r="W4" s="1" t="str">
        <f>IF(X4=TRUE,F4,Y4)</f>
        <v>Se ti trovi a Giardini Naxos sei in provincia di:</v>
      </c>
      <c r="X4" s="1" t="b">
        <f>AND(Formule!$D$4="C",'Crescendo n3'!$C$10="A")</f>
        <v>0</v>
      </c>
      <c r="Y4" s="1" t="str">
        <f>IF(Z4=TRUE,I4,AA4)</f>
        <v>Se ti trovi a Giardini Naxos sei in provincia di:</v>
      </c>
      <c r="Z4" s="1" t="b">
        <f>AND(Formule!$D$4="C",'Crescendo n3'!$C$10="B")</f>
        <v>0</v>
      </c>
      <c r="AA4" s="1" t="str">
        <f>IF(AB4=TRUE,B4,AC4)</f>
        <v>Se ti trovi a Giardini Naxos sei in provincia di:</v>
      </c>
      <c r="AB4" s="1" t="b">
        <f>AND(Formule!$D$4="C",'Crescendo n3'!$C10="C")</f>
        <v>0</v>
      </c>
      <c r="AC4" s="1" t="str">
        <f>B4</f>
        <v>Se ti trovi a Giardini Naxos sei in provincia di:</v>
      </c>
    </row>
    <row r="5" spans="1:29" ht="14.85" customHeight="1" x14ac:dyDescent="0.2">
      <c r="B5" s="58" t="str">
        <f>'Archivio domande'!B9</f>
        <v>La Spezia</v>
      </c>
      <c r="D5" s="65"/>
      <c r="E5" s="1" t="s">
        <v>0</v>
      </c>
      <c r="F5" s="59" t="str">
        <f>'Archivio domande'!E9</f>
        <v>Regina e Cavallo</v>
      </c>
      <c r="G5" s="63" t="s">
        <v>1</v>
      </c>
      <c r="H5" s="1" t="s">
        <v>0</v>
      </c>
      <c r="I5" s="59" t="str">
        <f>'Archivio domande'!H9</f>
        <v>Un bicchiere stretto e slanciato che si usa per bere spumante o champagne</v>
      </c>
      <c r="K5" s="1" t="str">
        <f>IF(L5=TRUE,B5,M5)</f>
        <v>La Spezia</v>
      </c>
      <c r="L5" s="1" t="b">
        <f>AND(Formule!$D$4="A",'Crescendo n3'!$C$10="A")</f>
        <v>0</v>
      </c>
      <c r="M5" s="1" t="str">
        <f>IF(N5=TRUE,F5,O5)</f>
        <v>La Spezia</v>
      </c>
      <c r="N5" s="1" t="b">
        <f>AND(Formule!$D$4="A",'Crescendo n3'!$C$10="B")</f>
        <v>0</v>
      </c>
      <c r="O5" s="1" t="str">
        <f>IF(P5=TRUE,I5,Q5)</f>
        <v>La Spezia</v>
      </c>
      <c r="P5" s="1" t="b">
        <f>AND(Formule!$D$4="A",'Crescendo n3'!$C$10="C")</f>
        <v>0</v>
      </c>
      <c r="Q5" s="1" t="str">
        <f>IF(R5=TRUE,I5,S5)</f>
        <v>La Spezia</v>
      </c>
      <c r="R5" s="1" t="b">
        <f>AND(Formule!$D$4="B",'Crescendo n3'!$C$10="A")</f>
        <v>0</v>
      </c>
      <c r="S5" s="1" t="str">
        <f>IF(T5=TRUE,B5,U5)</f>
        <v>La Spezia</v>
      </c>
      <c r="T5" s="1" t="b">
        <f>AND(Formule!$D$4="B",'Crescendo n3'!$C$10="B")</f>
        <v>0</v>
      </c>
      <c r="U5" s="1" t="str">
        <f>IF(V5=TRUE,F5,W5)</f>
        <v>La Spezia</v>
      </c>
      <c r="V5" s="1" t="b">
        <f>AND(Formule!$D$4="B",'Crescendo n3'!$C$10="C")</f>
        <v>0</v>
      </c>
      <c r="W5" s="1" t="str">
        <f>IF(X5=TRUE,F5,Y5)</f>
        <v>La Spezia</v>
      </c>
      <c r="X5" s="1" t="b">
        <f>AND(Formule!$D$4="C",'Crescendo n3'!$C$10="A")</f>
        <v>0</v>
      </c>
      <c r="Y5" s="1" t="str">
        <f>IF(Z5=TRUE,I5,AA5)</f>
        <v>La Spezia</v>
      </c>
      <c r="Z5" s="1" t="b">
        <f>AND(Formule!$D$4="C",'Crescendo n3'!$C$10="B")</f>
        <v>0</v>
      </c>
      <c r="AA5" s="1" t="str">
        <f>IF(AB5=TRUE,B5,AC5)</f>
        <v>La Spezia</v>
      </c>
      <c r="AB5" s="1" t="b">
        <f>AND(Formule!$D$4="C",'Crescendo n3'!$C12="C")</f>
        <v>0</v>
      </c>
      <c r="AC5" s="1" t="str">
        <f>B5</f>
        <v>La Spezia</v>
      </c>
    </row>
    <row r="6" spans="1:29" ht="14.85" customHeight="1" x14ac:dyDescent="0.2">
      <c r="B6" s="58" t="str">
        <f>'Archivio domande'!B10</f>
        <v>Roma</v>
      </c>
      <c r="D6" s="65"/>
      <c r="E6" s="1" t="s">
        <v>2</v>
      </c>
      <c r="F6" s="59" t="str">
        <f>'Archivio domande'!E10</f>
        <v>Due Pedoni</v>
      </c>
      <c r="G6" s="63"/>
      <c r="H6" s="1" t="s">
        <v>2</v>
      </c>
      <c r="I6" s="59" t="str">
        <f>'Archivio domande'!H10</f>
        <v>Un tipo d contratto di lavoro intermedio tra quello a chiamata e quello stagionale, prevedendo una durata minima ma anche una flessibilità sul numero di ore giornaliere</v>
      </c>
      <c r="K6" s="1" t="str">
        <f>IF(L6=TRUE,B6,M6)</f>
        <v>Roma</v>
      </c>
      <c r="L6" s="1" t="b">
        <f>AND(Formule!$D$4="A",'Crescendo n3'!$C$10="A")</f>
        <v>0</v>
      </c>
      <c r="M6" s="1" t="str">
        <f>IF(N6=TRUE,F6,O6)</f>
        <v>Roma</v>
      </c>
      <c r="N6" s="1" t="b">
        <f>AND(Formule!$D$4="A",'Crescendo n3'!$C$10="B")</f>
        <v>0</v>
      </c>
      <c r="O6" s="1" t="str">
        <f>IF(P6=TRUE,I6,Q6)</f>
        <v>Roma</v>
      </c>
      <c r="P6" s="1" t="b">
        <f>AND(Formule!$D$4="A",'Crescendo n3'!$C$10="C")</f>
        <v>0</v>
      </c>
      <c r="Q6" s="1" t="str">
        <f>IF(R6=TRUE,I6,S6)</f>
        <v>Roma</v>
      </c>
      <c r="R6" s="1" t="b">
        <f>AND(Formule!$D$4="B",'Crescendo n3'!$C$10="A")</f>
        <v>0</v>
      </c>
      <c r="S6" s="1" t="str">
        <f>IF(T6=TRUE,B6,U6)</f>
        <v>Roma</v>
      </c>
      <c r="T6" s="1" t="b">
        <f>AND(Formule!$D$4="B",'Crescendo n3'!$C$10="B")</f>
        <v>0</v>
      </c>
      <c r="U6" s="1" t="str">
        <f>IF(V6=TRUE,F6,W6)</f>
        <v>Roma</v>
      </c>
      <c r="V6" s="1" t="b">
        <f>AND(Formule!$D$4="B",'Crescendo n3'!$C$10="C")</f>
        <v>0</v>
      </c>
      <c r="W6" s="1" t="str">
        <f>IF(X6=TRUE,F6,Y6)</f>
        <v>Roma</v>
      </c>
      <c r="X6" s="1" t="b">
        <f>AND(Formule!$D$4="C",'Crescendo n3'!$C$10="A")</f>
        <v>0</v>
      </c>
      <c r="Y6" s="1" t="str">
        <f>IF(Z6=TRUE,I6,AA6)</f>
        <v>Roma</v>
      </c>
      <c r="Z6" s="1" t="b">
        <f>AND(Formule!$D$4="C",'Crescendo n3'!$C$10="B")</f>
        <v>0</v>
      </c>
      <c r="AA6" s="1" t="str">
        <f>IF(AB6=TRUE,B6,AC6)</f>
        <v>Roma</v>
      </c>
      <c r="AB6" s="1" t="b">
        <f>AND(Formule!$D$4="C",'Crescendo n3'!$C14="C")</f>
        <v>0</v>
      </c>
      <c r="AC6" s="1" t="str">
        <f>B6</f>
        <v>Roma</v>
      </c>
    </row>
    <row r="7" spans="1:29" ht="14.85" customHeight="1" x14ac:dyDescent="0.2">
      <c r="B7" s="58" t="str">
        <f>'Archivio domande'!B11</f>
        <v>Messina</v>
      </c>
      <c r="D7" s="65"/>
      <c r="E7" s="1" t="s">
        <v>1</v>
      </c>
      <c r="F7" s="59" t="str">
        <f>'Archivio domande'!E11</f>
        <v>Re e Torre</v>
      </c>
      <c r="G7" s="63"/>
      <c r="H7" s="1" t="s">
        <v>1</v>
      </c>
      <c r="I7" s="59" t="str">
        <f>'Archivio domande'!H11</f>
        <v>Una particolare telaio per bicicletta da corsa, adatto a fare a cronometro o prove di record dell'ora</v>
      </c>
      <c r="K7" s="1" t="str">
        <f>IF(L7=TRUE,B7,M7)</f>
        <v>Messina</v>
      </c>
      <c r="L7" s="1" t="b">
        <f>AND(Formule!$D$4="A",'Crescendo n3'!$C$10="A")</f>
        <v>0</v>
      </c>
      <c r="M7" s="1" t="str">
        <f>IF(N7=TRUE,F7,O7)</f>
        <v>Messina</v>
      </c>
      <c r="N7" s="1" t="b">
        <f>AND(Formule!$D$4="A",'Crescendo n3'!$C$10="B")</f>
        <v>0</v>
      </c>
      <c r="O7" s="1" t="str">
        <f>IF(P7=TRUE,I7,Q7)</f>
        <v>Messina</v>
      </c>
      <c r="P7" s="1" t="b">
        <f>AND(Formule!$D$4="A",'Crescendo n3'!$C$10="C")</f>
        <v>0</v>
      </c>
      <c r="Q7" s="1" t="str">
        <f>IF(R7=TRUE,I7,S7)</f>
        <v>Messina</v>
      </c>
      <c r="R7" s="1" t="b">
        <f>AND(Formule!$D$4="B",'Crescendo n3'!$C$10="A")</f>
        <v>0</v>
      </c>
      <c r="S7" s="1" t="str">
        <f>IF(T7=TRUE,B7,U7)</f>
        <v>Messina</v>
      </c>
      <c r="T7" s="1" t="b">
        <f>AND(Formule!$D$4="B",'Crescendo n3'!$C$10="B")</f>
        <v>0</v>
      </c>
      <c r="U7" s="1" t="str">
        <f>IF(V7=TRUE,F7,W7)</f>
        <v>Messina</v>
      </c>
      <c r="V7" s="1" t="b">
        <f>AND(Formule!$D$4="B",'Crescendo n3'!$C$10="C")</f>
        <v>0</v>
      </c>
      <c r="W7" s="1" t="str">
        <f>IF(X7=TRUE,F7,Y7)</f>
        <v>Messina</v>
      </c>
      <c r="X7" s="1" t="b">
        <f>AND(Formule!$D$4="C",'Crescendo n3'!$C$10="A")</f>
        <v>0</v>
      </c>
      <c r="Y7" s="1" t="str">
        <f>IF(Z7=TRUE,I7,AA7)</f>
        <v>Messina</v>
      </c>
      <c r="Z7" s="1" t="b">
        <f>AND(Formule!$D$4="C",'Crescendo n3'!$C$10="B")</f>
        <v>0</v>
      </c>
      <c r="AA7" s="1" t="str">
        <f>IF(AB7=TRUE,B7,AC7)</f>
        <v>Messina</v>
      </c>
      <c r="AB7" s="1" t="b">
        <f>AND(Formule!$D$4="C",'Crescendo n3'!$C16="C")</f>
        <v>0</v>
      </c>
      <c r="AC7" s="1" t="str">
        <f>B7</f>
        <v>Messina</v>
      </c>
    </row>
    <row r="8" spans="1:29" ht="14.85" customHeight="1" x14ac:dyDescent="0.2">
      <c r="B8" s="59"/>
      <c r="D8" s="64"/>
      <c r="F8" s="59"/>
      <c r="I8" s="59"/>
    </row>
    <row r="9" spans="1:29" ht="14.85" customHeight="1" x14ac:dyDescent="0.2">
      <c r="A9" s="1" t="s">
        <v>12</v>
      </c>
      <c r="B9" s="58" t="str">
        <f>'Archivio domande'!B13</f>
        <v>Quale tra i seguenti, è un numero primo?</v>
      </c>
      <c r="C9" s="13"/>
      <c r="D9" s="64" t="s">
        <v>1</v>
      </c>
      <c r="E9" s="1" t="s">
        <v>13</v>
      </c>
      <c r="F9" s="58" t="str">
        <f>'Archivio domande'!E13</f>
        <v>"Effetto Notte" è</v>
      </c>
      <c r="G9" s="6"/>
      <c r="H9" s="1" t="s">
        <v>14</v>
      </c>
      <c r="I9" s="58" t="str">
        <f>'Archivio domande'!H13</f>
        <v>A distribuire l'alta tensione alle candele, nel motore, è:</v>
      </c>
      <c r="K9" s="1" t="str">
        <f>IF(L9=TRUE,B9,M9)</f>
        <v>Quale tra i seguenti, è un numero primo?</v>
      </c>
      <c r="L9" s="1" t="b">
        <f>AND(Formule!$D$9="A",'Crescendo n3'!$C$21="A")</f>
        <v>0</v>
      </c>
      <c r="M9" s="1" t="str">
        <f>IF(N9=TRUE,F9,O9)</f>
        <v>Quale tra i seguenti, è un numero primo?</v>
      </c>
      <c r="N9" s="1" t="b">
        <f>AND(Formule!$D$9="A",'Crescendo n3'!$C$21="B")</f>
        <v>0</v>
      </c>
      <c r="O9" s="1" t="str">
        <f>IF(P9=TRUE,I9,Q9)</f>
        <v>Quale tra i seguenti, è un numero primo?</v>
      </c>
      <c r="P9" s="1" t="b">
        <f>AND(Formule!$D$9="A",'Crescendo n3'!$C$21="C")</f>
        <v>0</v>
      </c>
      <c r="Q9" s="1" t="str">
        <f>IF(R9=TRUE,I9,S9)</f>
        <v>Quale tra i seguenti, è un numero primo?</v>
      </c>
      <c r="R9" s="1" t="b">
        <f>AND(Formule!$D$9="B",'Crescendo n3'!$C$21="A")</f>
        <v>0</v>
      </c>
      <c r="S9" s="1" t="str">
        <f>IF(T9=TRUE,B9,U9)</f>
        <v>Quale tra i seguenti, è un numero primo?</v>
      </c>
      <c r="T9" s="1" t="b">
        <f>AND(Formule!$D$9="B",'Crescendo n3'!$C$21="B")</f>
        <v>0</v>
      </c>
      <c r="U9" s="1" t="str">
        <f>IF(V9=TRUE,F9,W9)</f>
        <v>Quale tra i seguenti, è un numero primo?</v>
      </c>
      <c r="V9" s="1" t="b">
        <f>AND(Formule!$D$9="B",'Crescendo n3'!$C$21="C")</f>
        <v>0</v>
      </c>
      <c r="W9" s="1" t="str">
        <f>IF(X9=TRUE,F9,Y9)</f>
        <v>Quale tra i seguenti, è un numero primo?</v>
      </c>
      <c r="X9" s="1" t="b">
        <f>AND(Formule!$D$9="C",'Crescendo n3'!$C$21="A")</f>
        <v>0</v>
      </c>
      <c r="Y9" s="1" t="str">
        <f>IF(Z9=TRUE,I9,AA9)</f>
        <v>Quale tra i seguenti, è un numero primo?</v>
      </c>
      <c r="Z9" s="1" t="b">
        <f>AND(Formule!$D$9="C",'Crescendo n3'!$C$21="B")</f>
        <v>0</v>
      </c>
      <c r="AA9" s="1" t="str">
        <f>IF(AB9=TRUE,B9,AC9)</f>
        <v>Quale tra i seguenti, è un numero primo?</v>
      </c>
      <c r="AB9" s="1" t="b">
        <f>AND(Formule!$D$9="C",'Crescendo n3'!$C21="C")</f>
        <v>0</v>
      </c>
      <c r="AC9" s="1" t="str">
        <f>B9</f>
        <v>Quale tra i seguenti, è un numero primo?</v>
      </c>
    </row>
    <row r="10" spans="1:29" ht="14.85" customHeight="1" x14ac:dyDescent="0.2">
      <c r="B10" s="58">
        <f>'Archivio domande'!B14</f>
        <v>57</v>
      </c>
      <c r="D10" s="65"/>
      <c r="F10" s="59" t="str">
        <f>'Archivio domande'!E14</f>
        <v>Un inconveniente che può capitare alla guida quando si passa improvvisamente dalla luce al buio</v>
      </c>
      <c r="G10" s="6"/>
      <c r="I10" s="59" t="str">
        <f>'Archivio domande'!H14</f>
        <v>La bobina</v>
      </c>
      <c r="K10" s="1">
        <f>IF(L10=TRUE,B10,M10)</f>
        <v>57</v>
      </c>
      <c r="L10" s="1" t="b">
        <f>AND(Formule!$D$9="A",'Crescendo n3'!$C$21="A")</f>
        <v>0</v>
      </c>
      <c r="M10" s="1">
        <f>IF(N10=TRUE,F10,O10)</f>
        <v>57</v>
      </c>
      <c r="N10" s="1" t="b">
        <f>AND(Formule!$D$9="A",'Crescendo n3'!$C$21="B")</f>
        <v>0</v>
      </c>
      <c r="O10" s="1">
        <f>IF(P10=TRUE,I10,Q10)</f>
        <v>57</v>
      </c>
      <c r="P10" s="1" t="b">
        <f>AND(Formule!$D$9="A",'Crescendo n3'!$C$21="C")</f>
        <v>0</v>
      </c>
      <c r="Q10" s="1">
        <f>IF(R10=TRUE,I10,S10)</f>
        <v>57</v>
      </c>
      <c r="R10" s="1" t="b">
        <f>AND(Formule!$D$9="B",'Crescendo n3'!$C$21="A")</f>
        <v>0</v>
      </c>
      <c r="S10" s="1">
        <f>IF(T10=TRUE,B10,U10)</f>
        <v>57</v>
      </c>
      <c r="T10" s="1" t="b">
        <f>AND(Formule!$D$9="B",'Crescendo n3'!$C$21="B")</f>
        <v>0</v>
      </c>
      <c r="U10" s="1">
        <f>IF(V10=TRUE,F10,W10)</f>
        <v>57</v>
      </c>
      <c r="V10" s="1" t="b">
        <f>AND(Formule!$D$9="B",'Crescendo n3'!$C$21="C")</f>
        <v>0</v>
      </c>
      <c r="W10" s="1">
        <f>IF(X10=TRUE,F10,Y10)</f>
        <v>57</v>
      </c>
      <c r="X10" s="1" t="b">
        <f>AND(Formule!$D$9="C",'Crescendo n3'!$C$21="A")</f>
        <v>0</v>
      </c>
      <c r="Y10" s="1">
        <f>IF(Z10=TRUE,I10,AA10)</f>
        <v>57</v>
      </c>
      <c r="Z10" s="1" t="b">
        <f>AND(Formule!$D$9="C",'Crescendo n3'!$C$21="B")</f>
        <v>0</v>
      </c>
      <c r="AA10" s="1">
        <f>IF(AB10=TRUE,B10,AC10)</f>
        <v>57</v>
      </c>
      <c r="AB10" s="1" t="b">
        <f>AND(Formule!$D$9="C",'Crescendo n3'!$C23="C")</f>
        <v>0</v>
      </c>
      <c r="AC10" s="1">
        <f>B10</f>
        <v>57</v>
      </c>
    </row>
    <row r="11" spans="1:29" ht="14.85" customHeight="1" x14ac:dyDescent="0.2">
      <c r="B11" s="58">
        <f>'Archivio domande'!B15</f>
        <v>83</v>
      </c>
      <c r="D11" s="65"/>
      <c r="F11" s="59" t="str">
        <f>'Archivio domande'!E15</f>
        <v>Una tecnica che si usa al cinema</v>
      </c>
      <c r="G11" s="6"/>
      <c r="I11" s="59" t="str">
        <f>'Archivio domande'!H15</f>
        <v>Lo spinterogeno</v>
      </c>
      <c r="K11" s="1">
        <f>IF(L11=TRUE,B11,M11)</f>
        <v>83</v>
      </c>
      <c r="L11" s="1" t="b">
        <f>AND(Formule!$D$9="A",'Crescendo n3'!$C$21="A")</f>
        <v>0</v>
      </c>
      <c r="M11" s="1">
        <f>IF(N11=TRUE,F11,O11)</f>
        <v>83</v>
      </c>
      <c r="N11" s="1" t="b">
        <f>AND(Formule!$D$9="A",'Crescendo n3'!$C$21="B")</f>
        <v>0</v>
      </c>
      <c r="O11" s="1">
        <f>IF(P11=TRUE,I11,Q11)</f>
        <v>83</v>
      </c>
      <c r="P11" s="1" t="b">
        <f>AND(Formule!$D$9="A",'Crescendo n3'!$C$21="C")</f>
        <v>0</v>
      </c>
      <c r="Q11" s="1">
        <f>IF(R11=TRUE,I11,S11)</f>
        <v>83</v>
      </c>
      <c r="R11" s="1" t="b">
        <f>AND(Formule!$D$9="B",'Crescendo n3'!$C$21="A")</f>
        <v>0</v>
      </c>
      <c r="S11" s="1">
        <f>IF(T11=TRUE,B11,U11)</f>
        <v>83</v>
      </c>
      <c r="T11" s="1" t="b">
        <f>AND(Formule!$D$9="B",'Crescendo n3'!$C$21="B")</f>
        <v>0</v>
      </c>
      <c r="U11" s="1">
        <f>IF(V11=TRUE,F11,W11)</f>
        <v>83</v>
      </c>
      <c r="V11" s="1" t="b">
        <f>AND(Formule!$D$9="B",'Crescendo n3'!$C$21="C")</f>
        <v>0</v>
      </c>
      <c r="W11" s="1">
        <f>IF(X11=TRUE,F11,Y11)</f>
        <v>83</v>
      </c>
      <c r="X11" s="1" t="b">
        <f>AND(Formule!$D$9="C",'Crescendo n3'!$C$21="A")</f>
        <v>0</v>
      </c>
      <c r="Y11" s="1">
        <f>IF(Z11=TRUE,I11,AA11)</f>
        <v>83</v>
      </c>
      <c r="Z11" s="1" t="b">
        <f>AND(Formule!$D$9="C",'Crescendo n3'!$C$21="B")</f>
        <v>0</v>
      </c>
      <c r="AA11" s="1">
        <f>IF(AB11=TRUE,B11,AC11)</f>
        <v>83</v>
      </c>
      <c r="AB11" s="1" t="b">
        <f>AND(Formule!$D$9="C",'Crescendo n3'!$C25="C")</f>
        <v>0</v>
      </c>
      <c r="AC11" s="1">
        <f>B11</f>
        <v>83</v>
      </c>
    </row>
    <row r="12" spans="1:29" ht="14.85" customHeight="1" x14ac:dyDescent="0.2">
      <c r="B12" s="58">
        <f>'Archivio domande'!B16</f>
        <v>91</v>
      </c>
      <c r="D12" s="65"/>
      <c r="F12" s="59" t="str">
        <f>'Archivio domande'!E16</f>
        <v>Una soluzione adottata nel truccarsi gli occhi per dare un particolare tono tra l'azzurro, il blu e il nero</v>
      </c>
      <c r="G12" s="6"/>
      <c r="I12" s="59" t="str">
        <f>'Archivio domande'!H16</f>
        <v>L'albero a camme</v>
      </c>
      <c r="K12" s="1">
        <f>IF(L12=TRUE,B12,M12)</f>
        <v>91</v>
      </c>
      <c r="L12" s="1" t="b">
        <f>AND(Formule!$D$9="A",'Crescendo n3'!$C$21="A")</f>
        <v>0</v>
      </c>
      <c r="M12" s="1">
        <f>IF(N12=TRUE,F12,O12)</f>
        <v>91</v>
      </c>
      <c r="N12" s="1" t="b">
        <f>AND(Formule!$D$9="A",'Crescendo n3'!$C$21="B")</f>
        <v>0</v>
      </c>
      <c r="O12" s="1">
        <f>IF(P12=TRUE,I12,Q12)</f>
        <v>91</v>
      </c>
      <c r="P12" s="1" t="b">
        <f>AND(Formule!$D$9="A",'Crescendo n3'!$C$21="C")</f>
        <v>0</v>
      </c>
      <c r="Q12" s="1">
        <f>IF(R12=TRUE,I12,S12)</f>
        <v>91</v>
      </c>
      <c r="R12" s="1" t="b">
        <f>AND(Formule!$D$9="B",'Crescendo n3'!$C$21="A")</f>
        <v>0</v>
      </c>
      <c r="S12" s="1">
        <f>IF(T12=TRUE,B12,U12)</f>
        <v>91</v>
      </c>
      <c r="T12" s="1" t="b">
        <f>AND(Formule!$D$9="B",'Crescendo n3'!$C$21="B")</f>
        <v>0</v>
      </c>
      <c r="U12" s="1">
        <f>IF(V12=TRUE,F12,W12)</f>
        <v>91</v>
      </c>
      <c r="V12" s="1" t="b">
        <f>AND(Formule!$D$9="B",'Crescendo n3'!$C$21="C")</f>
        <v>0</v>
      </c>
      <c r="W12" s="1">
        <f>IF(X12=TRUE,F12,Y12)</f>
        <v>91</v>
      </c>
      <c r="X12" s="1" t="b">
        <f>AND(Formule!$D$9="C",'Crescendo n3'!$C$21="A")</f>
        <v>0</v>
      </c>
      <c r="Y12" s="1">
        <f>IF(Z12=TRUE,I12,AA12)</f>
        <v>91</v>
      </c>
      <c r="Z12" s="1" t="b">
        <f>AND(Formule!$D$9="C",'Crescendo n3'!$C$21="B")</f>
        <v>0</v>
      </c>
      <c r="AA12" s="1">
        <f>IF(AB12=TRUE,B12,AC12)</f>
        <v>91</v>
      </c>
      <c r="AB12" s="1" t="b">
        <f>AND(Formule!$D$9="C",'Crescendo n3'!$C27="C")</f>
        <v>0</v>
      </c>
      <c r="AC12" s="1">
        <f>B12</f>
        <v>91</v>
      </c>
    </row>
    <row r="13" spans="1:29" ht="14.85" customHeight="1" x14ac:dyDescent="0.2">
      <c r="B13" s="59"/>
      <c r="D13" s="64"/>
      <c r="F13" s="59"/>
      <c r="I13" s="59"/>
    </row>
    <row r="14" spans="1:29" ht="14.85" customHeight="1" x14ac:dyDescent="0.2">
      <c r="A14" s="1" t="s">
        <v>15</v>
      </c>
      <c r="B14" s="58" t="str">
        <f>'Archivio domande'!B18</f>
        <v>Dante, nel canto V dell' Inferno, incontra chi?</v>
      </c>
      <c r="C14" s="13"/>
      <c r="D14" s="64" t="s">
        <v>2</v>
      </c>
      <c r="E14" s="1" t="s">
        <v>17</v>
      </c>
      <c r="F14" s="58" t="str">
        <f>'Archivio domande'!E18</f>
        <v>"Draisina" è stato il nome del prototipo di quale sucessiva invenzione?</v>
      </c>
      <c r="G14" s="6"/>
      <c r="H14" s="1" t="s">
        <v>20</v>
      </c>
      <c r="I14" s="58" t="str">
        <f>'Archivio domande'!H18</f>
        <v>Le colonne che recano foglie sui capitelli sono quelle di ordine:</v>
      </c>
      <c r="K14" s="1" t="str">
        <f>IF(L14=TRUE,B14,M14)</f>
        <v>Dante, nel canto V dell' Inferno, incontra chi?</v>
      </c>
      <c r="L14" s="1" t="b">
        <f>AND(Formule!$D$14="A",'Crescendo n3'!$C$32="A")</f>
        <v>0</v>
      </c>
      <c r="M14" s="1" t="str">
        <f>IF(N14=TRUE,F14,O14)</f>
        <v>Dante, nel canto V dell' Inferno, incontra chi?</v>
      </c>
      <c r="N14" s="1" t="b">
        <f>AND(Formule!$D$14="A",'Crescendo n3'!$C$32="B")</f>
        <v>0</v>
      </c>
      <c r="O14" s="1" t="str">
        <f>IF(P14=TRUE,H14,Q14)</f>
        <v>Dante, nel canto V dell' Inferno, incontra chi?</v>
      </c>
      <c r="P14" s="1" t="b">
        <f>AND(Formule!$D$14="A",'Crescendo n3'!$C$32="C")</f>
        <v>0</v>
      </c>
      <c r="Q14" s="1" t="str">
        <f>IF(R14=TRUE,I14,S14)</f>
        <v>Dante, nel canto V dell' Inferno, incontra chi?</v>
      </c>
      <c r="R14" s="1" t="b">
        <f>AND(Formule!$D$14="B",'Crescendo n3'!$C$32="A")</f>
        <v>0</v>
      </c>
      <c r="S14" s="1" t="str">
        <f>IF(T14=TRUE,B14,U14)</f>
        <v>Dante, nel canto V dell' Inferno, incontra chi?</v>
      </c>
      <c r="T14" s="1" t="b">
        <f>AND(Formule!$D$14="B",'Crescendo n3'!$C$32="B")</f>
        <v>0</v>
      </c>
      <c r="U14" s="1" t="str">
        <f>IF(V14=TRUE,F14,W14)</f>
        <v>Dante, nel canto V dell' Inferno, incontra chi?</v>
      </c>
      <c r="V14" s="1" t="b">
        <f>AND(Formule!$D$14="B",'Crescendo n3'!$C$32="C")</f>
        <v>0</v>
      </c>
      <c r="W14" s="1" t="str">
        <f>IF(X14=TRUE,F14,Y14)</f>
        <v>Dante, nel canto V dell' Inferno, incontra chi?</v>
      </c>
      <c r="X14" s="1" t="b">
        <f>AND(Formule!$D$14="C",'Crescendo n3'!$C$32="A")</f>
        <v>0</v>
      </c>
      <c r="Y14" s="1" t="str">
        <f>IF(Z14=TRUE,I14,AA14)</f>
        <v>Dante, nel canto V dell' Inferno, incontra chi?</v>
      </c>
      <c r="Z14" s="1" t="b">
        <f>AND(Formule!$D$14="C",'Crescendo n3'!$C$32="B")</f>
        <v>0</v>
      </c>
      <c r="AA14" s="1" t="str">
        <f>IF(AB14=TRUE,B14,AC14)</f>
        <v>Dante, nel canto V dell' Inferno, incontra chi?</v>
      </c>
      <c r="AB14" s="1" t="b">
        <f>AND(Formule!$D$14="C",'Crescendo n3'!$C26="C")</f>
        <v>0</v>
      </c>
      <c r="AC14" s="1" t="str">
        <f>B14</f>
        <v>Dante, nel canto V dell' Inferno, incontra chi?</v>
      </c>
    </row>
    <row r="15" spans="1:29" ht="14.85" customHeight="1" x14ac:dyDescent="0.2">
      <c r="B15" s="58" t="str">
        <f>'Archivio domande'!B19</f>
        <v>Paolo e Francesca</v>
      </c>
      <c r="D15" s="65"/>
      <c r="F15" s="59" t="str">
        <f>'Archivio domande'!E19</f>
        <v>Bicicletta</v>
      </c>
      <c r="G15" s="6"/>
      <c r="I15" s="59" t="str">
        <f>'Archivio domande'!H19</f>
        <v>Corinzio</v>
      </c>
      <c r="K15" s="1" t="str">
        <f>IF(L15=TRUE,B15,M15)</f>
        <v>Paolo e Francesca</v>
      </c>
      <c r="L15" s="1" t="b">
        <f>AND(Formule!$D$14="A",'Crescendo n3'!$C$32="A")</f>
        <v>0</v>
      </c>
      <c r="M15" s="1" t="str">
        <f>IF(N15=TRUE,F15,O15)</f>
        <v>Paolo e Francesca</v>
      </c>
      <c r="N15" s="1" t="b">
        <f>AND(Formule!$D$14="A",'Crescendo n3'!$C$32="B")</f>
        <v>0</v>
      </c>
      <c r="O15" s="1" t="str">
        <f>IF(P15=TRUE,I15,Q15)</f>
        <v>Paolo e Francesca</v>
      </c>
      <c r="P15" s="1" t="b">
        <f>AND(Formule!$D$14="A",'Crescendo n3'!$C$32="C")</f>
        <v>0</v>
      </c>
      <c r="Q15" s="1" t="str">
        <f>IF(R15=TRUE,I15,S15)</f>
        <v>Paolo e Francesca</v>
      </c>
      <c r="R15" s="1" t="b">
        <f>AND(Formule!$D$14="B",'Crescendo n3'!$C$32="A")</f>
        <v>0</v>
      </c>
      <c r="S15" s="1" t="str">
        <f>IF(T15=TRUE,B15,U15)</f>
        <v>Paolo e Francesca</v>
      </c>
      <c r="T15" s="1" t="b">
        <f>AND(Formule!$D$14="B",'Crescendo n3'!$C$32="B")</f>
        <v>0</v>
      </c>
      <c r="U15" s="1" t="str">
        <f>IF(V15=TRUE,F15,W15)</f>
        <v>Paolo e Francesca</v>
      </c>
      <c r="V15" s="1" t="b">
        <f>AND(Formule!$D$14="B",'Crescendo n3'!$C$32="C")</f>
        <v>0</v>
      </c>
      <c r="W15" s="1" t="str">
        <f>IF(X15=TRUE,F15,Y15)</f>
        <v>Paolo e Francesca</v>
      </c>
      <c r="X15" s="1" t="b">
        <f>AND(Formule!$D$14="C",'Crescendo n3'!$C$32="A")</f>
        <v>0</v>
      </c>
      <c r="Y15" s="1" t="str">
        <f>IF(Z15=TRUE,I15,AA15)</f>
        <v>Paolo e Francesca</v>
      </c>
      <c r="Z15" s="1" t="b">
        <f>AND(Formule!$D$14="C",'Crescendo n3'!$C$32="B")</f>
        <v>0</v>
      </c>
      <c r="AA15" s="1" t="str">
        <f>IF(AB15=TRUE,B15,AC15)</f>
        <v>Paolo e Francesca</v>
      </c>
      <c r="AB15" s="1" t="b">
        <f>AND(Formule!$D$14="C",'Crescendo n3'!$C28="C")</f>
        <v>0</v>
      </c>
      <c r="AC15" s="1" t="str">
        <f>B15</f>
        <v>Paolo e Francesca</v>
      </c>
    </row>
    <row r="16" spans="1:29" ht="14.85" customHeight="1" x14ac:dyDescent="0.2">
      <c r="B16" s="58" t="str">
        <f>'Archivio domande'!B20</f>
        <v>Il conte Ugolino</v>
      </c>
      <c r="D16" s="65"/>
      <c r="F16" s="59" t="str">
        <f>'Archivio domande'!E20</f>
        <v>Sommergibile</v>
      </c>
      <c r="G16" s="6"/>
      <c r="I16" s="59" t="str">
        <f>'Archivio domande'!H20</f>
        <v>Ionico</v>
      </c>
      <c r="K16" s="1" t="str">
        <f>IF(L16=TRUE,B16,M16)</f>
        <v>Il conte Ugolino</v>
      </c>
      <c r="L16" s="1" t="b">
        <f>AND(Formule!$D$14="A",'Crescendo n3'!$C$32="A")</f>
        <v>0</v>
      </c>
      <c r="M16" s="1" t="str">
        <f>IF(N16=TRUE,F16,O16)</f>
        <v>Il conte Ugolino</v>
      </c>
      <c r="N16" s="1" t="b">
        <f>AND(Formule!$D$14="A",'Crescendo n3'!$C$32="B")</f>
        <v>0</v>
      </c>
      <c r="O16" s="1" t="str">
        <f>IF(P16=TRUE,I16,Q16)</f>
        <v>Il conte Ugolino</v>
      </c>
      <c r="P16" s="1" t="b">
        <f>AND(Formule!$D$14="A",'Crescendo n3'!$C$32="C")</f>
        <v>0</v>
      </c>
      <c r="Q16" s="1" t="str">
        <f>IF(R16=TRUE,I16,S16)</f>
        <v>Il conte Ugolino</v>
      </c>
      <c r="R16" s="1" t="b">
        <f>AND(Formule!$D$14="B",'Crescendo n3'!$C$32="A")</f>
        <v>0</v>
      </c>
      <c r="S16" s="1" t="str">
        <f>IF(T16=TRUE,B16,U16)</f>
        <v>Il conte Ugolino</v>
      </c>
      <c r="T16" s="1" t="b">
        <f>AND(Formule!$D$14="B",'Crescendo n3'!$C$32="B")</f>
        <v>0</v>
      </c>
      <c r="U16" s="1" t="str">
        <f>IF(V16=TRUE,F16,W16)</f>
        <v>Il conte Ugolino</v>
      </c>
      <c r="V16" s="1" t="b">
        <f>AND(Formule!$D$14="B",'Crescendo n3'!$C$32="C")</f>
        <v>0</v>
      </c>
      <c r="W16" s="1" t="str">
        <f>IF(X16=TRUE,F16,Y16)</f>
        <v>Il conte Ugolino</v>
      </c>
      <c r="X16" s="1" t="b">
        <f>AND(Formule!$D$14="C",'Crescendo n3'!$C$32="A")</f>
        <v>0</v>
      </c>
      <c r="Y16" s="1" t="str">
        <f>IF(Z16=TRUE,I16,AA16)</f>
        <v>Il conte Ugolino</v>
      </c>
      <c r="Z16" s="1" t="b">
        <f>AND(Formule!$D$14="C",'Crescendo n3'!$C$32="B")</f>
        <v>0</v>
      </c>
      <c r="AA16" s="1" t="str">
        <f>IF(AB16=TRUE,B16,AC16)</f>
        <v>Il conte Ugolino</v>
      </c>
      <c r="AB16" s="1" t="b">
        <f>AND(Formule!$D$14="C",'Crescendo n3'!$C30="C")</f>
        <v>0</v>
      </c>
      <c r="AC16" s="1" t="str">
        <f>B16</f>
        <v>Il conte Ugolino</v>
      </c>
    </row>
    <row r="17" spans="1:29" ht="14.85" customHeight="1" x14ac:dyDescent="0.2">
      <c r="B17" s="58" t="str">
        <f>'Archivio domande'!B21</f>
        <v>Virgilio</v>
      </c>
      <c r="D17" s="65"/>
      <c r="F17" s="59" t="str">
        <f>'Archivio domande'!E21</f>
        <v>Macchina da scrivere</v>
      </c>
      <c r="G17" s="6"/>
      <c r="I17" s="59" t="str">
        <f>'Archivio domande'!H21</f>
        <v>Dorico</v>
      </c>
      <c r="K17" s="1" t="str">
        <f>IF(L17=TRUE,B17,M17)</f>
        <v>Virgilio</v>
      </c>
      <c r="L17" s="1" t="b">
        <f>AND(Formule!$D$14="A",'Crescendo n3'!$C$32="A")</f>
        <v>0</v>
      </c>
      <c r="M17" s="1" t="str">
        <f>IF(N17=TRUE,F17,O17)</f>
        <v>Virgilio</v>
      </c>
      <c r="N17" s="1" t="b">
        <f>AND(Formule!$D$14="A",'Crescendo n3'!$C$32="B")</f>
        <v>0</v>
      </c>
      <c r="O17" s="1" t="str">
        <f>IF(P17=TRUE,I17,Q17)</f>
        <v>Virgilio</v>
      </c>
      <c r="P17" s="1" t="b">
        <f>AND(Formule!$D$14="A",'Crescendo n3'!$C$32="C")</f>
        <v>0</v>
      </c>
      <c r="Q17" s="1" t="str">
        <f>IF(R17=TRUE,I17,S17)</f>
        <v>Virgilio</v>
      </c>
      <c r="R17" s="1" t="b">
        <f>AND(Formule!$D$14="B",'Crescendo n3'!$C$32="A")</f>
        <v>0</v>
      </c>
      <c r="S17" s="1" t="str">
        <f>IF(T17=TRUE,B17,U17)</f>
        <v>Virgilio</v>
      </c>
      <c r="T17" s="1" t="b">
        <f>AND(Formule!$D$14="B",'Crescendo n3'!$C$32="B")</f>
        <v>0</v>
      </c>
      <c r="U17" s="1" t="str">
        <f>IF(V17=TRUE,F17,W17)</f>
        <v>Virgilio</v>
      </c>
      <c r="V17" s="1" t="b">
        <f>AND(Formule!$D$14="B",'Crescendo n3'!$C$32="C")</f>
        <v>0</v>
      </c>
      <c r="W17" s="1" t="str">
        <f>IF(X17=TRUE,F17,Y17)</f>
        <v>Virgilio</v>
      </c>
      <c r="X17" s="1" t="b">
        <f>AND(Formule!$D$14="C",'Crescendo n3'!$C$32="A")</f>
        <v>0</v>
      </c>
      <c r="Y17" s="1" t="str">
        <f>IF(Z17=TRUE,I17,AA17)</f>
        <v>Virgilio</v>
      </c>
      <c r="Z17" s="1" t="b">
        <f>AND(Formule!$D$14="C",'Crescendo n3'!$C$32="B")</f>
        <v>0</v>
      </c>
      <c r="AA17" s="1" t="str">
        <f>IF(AB17=TRUE,B17,AC17)</f>
        <v>Virgilio</v>
      </c>
      <c r="AB17" s="1" t="b">
        <f>AND(Formule!$D$14="C",'Crescendo n3'!$C32="C")</f>
        <v>0</v>
      </c>
      <c r="AC17" s="1" t="str">
        <f>B17</f>
        <v>Virgilio</v>
      </c>
    </row>
    <row r="18" spans="1:29" ht="14.85" customHeight="1" x14ac:dyDescent="0.2">
      <c r="B18" s="59"/>
      <c r="D18" s="64"/>
      <c r="F18" s="59"/>
      <c r="I18" s="59"/>
    </row>
    <row r="19" spans="1:29" ht="26.25" customHeight="1" x14ac:dyDescent="0.2">
      <c r="A19" s="1" t="s">
        <v>16</v>
      </c>
      <c r="B19" s="58" t="str">
        <f>'Archivio domande'!B23</f>
        <v>Oltre ad Anthony Hopkins, chi vinse l'Oscar come migliore interprete pe ril film "Il Silenzio degli Innocenti"?</v>
      </c>
      <c r="C19" s="13"/>
      <c r="D19" s="64" t="s">
        <v>0</v>
      </c>
      <c r="E19" s="1" t="s">
        <v>18</v>
      </c>
      <c r="F19" s="58" t="str">
        <f>'Archivio domande'!E23</f>
        <v>Le prime Olimpiadi moderne si tennero ad Atene in che anno?</v>
      </c>
      <c r="G19" s="6"/>
      <c r="H19" s="1" t="s">
        <v>19</v>
      </c>
      <c r="I19" s="58" t="str">
        <f>'Archivio domande'!H23</f>
        <v>Il Pubblico Ministero:</v>
      </c>
      <c r="K19" s="1" t="str">
        <f>IF(L19=TRUE,B19,M19)</f>
        <v>Oltre ad Anthony Hopkins, chi vinse l'Oscar come migliore interprete pe ril film "Il Silenzio degli Innocenti"?</v>
      </c>
      <c r="L19" s="1" t="b">
        <f>AND(Formule!$D$19="A",'Crescendo n3'!$C$43="A")</f>
        <v>0</v>
      </c>
      <c r="M19" s="1" t="str">
        <f>IF(N19=TRUE,F19,O19)</f>
        <v>Oltre ad Anthony Hopkins, chi vinse l'Oscar come migliore interprete pe ril film "Il Silenzio degli Innocenti"?</v>
      </c>
      <c r="N19" s="1" t="b">
        <f>AND(Formule!$D$19="A",'Crescendo n3'!$C$43="B")</f>
        <v>0</v>
      </c>
      <c r="O19" s="1" t="str">
        <f>IF(P19=TRUE,I19,Q19)</f>
        <v>Oltre ad Anthony Hopkins, chi vinse l'Oscar come migliore interprete pe ril film "Il Silenzio degli Innocenti"?</v>
      </c>
      <c r="P19" s="1" t="b">
        <f>AND(Formule!$D$19="A",'Crescendo n3'!$C$43="C")</f>
        <v>0</v>
      </c>
      <c r="Q19" s="1" t="str">
        <f>IF(R19=TRUE,I19,S19)</f>
        <v>Oltre ad Anthony Hopkins, chi vinse l'Oscar come migliore interprete pe ril film "Il Silenzio degli Innocenti"?</v>
      </c>
      <c r="R19" s="1" t="b">
        <f>AND(Formule!$D$19="B",'Crescendo n3'!$C$43="A")</f>
        <v>0</v>
      </c>
      <c r="S19" s="1" t="str">
        <f>IF(T19=TRUE,B19,U19)</f>
        <v>Oltre ad Anthony Hopkins, chi vinse l'Oscar come migliore interprete pe ril film "Il Silenzio degli Innocenti"?</v>
      </c>
      <c r="T19" s="1" t="b">
        <f>AND(Formule!$D$19="B",'Crescendo n3'!$C$43="B")</f>
        <v>0</v>
      </c>
      <c r="U19" s="1" t="str">
        <f>IF(V19=TRUE,F19,W19)</f>
        <v>Oltre ad Anthony Hopkins, chi vinse l'Oscar come migliore interprete pe ril film "Il Silenzio degli Innocenti"?</v>
      </c>
      <c r="V19" s="1" t="b">
        <f>AND(Formule!$D$19="B",'Crescendo n3'!$C$43="C")</f>
        <v>0</v>
      </c>
      <c r="W19" s="1" t="str">
        <f>IF(X19=TRUE,F19,Y19)</f>
        <v>Oltre ad Anthony Hopkins, chi vinse l'Oscar come migliore interprete pe ril film "Il Silenzio degli Innocenti"?</v>
      </c>
      <c r="X19" s="1" t="b">
        <f>AND(Formule!$D$19="C",'Crescendo n3'!$C$43="A")</f>
        <v>0</v>
      </c>
      <c r="Y19" s="1" t="str">
        <f>IF(Z19=TRUE,I19,AA19)</f>
        <v>Oltre ad Anthony Hopkins, chi vinse l'Oscar come migliore interprete pe ril film "Il Silenzio degli Innocenti"?</v>
      </c>
      <c r="Z19" s="1" t="b">
        <f>AND(Formule!$D$19="C",'Crescendo n3'!$C$43="B")</f>
        <v>0</v>
      </c>
      <c r="AA19" s="1" t="str">
        <f>IF(AB19=TRUE,B19,AC19)</f>
        <v>Oltre ad Anthony Hopkins, chi vinse l'Oscar come migliore interprete pe ril film "Il Silenzio degli Innocenti"?</v>
      </c>
      <c r="AB19" s="1" t="b">
        <f>AND(Formule!$D$19="C",'Crescendo n3'!$C43="C")</f>
        <v>0</v>
      </c>
      <c r="AC19" s="1" t="str">
        <f>B19</f>
        <v>Oltre ad Anthony Hopkins, chi vinse l'Oscar come migliore interprete pe ril film "Il Silenzio degli Innocenti"?</v>
      </c>
    </row>
    <row r="20" spans="1:29" ht="14.85" customHeight="1" x14ac:dyDescent="0.2">
      <c r="B20" s="59" t="str">
        <f>'Archivio domande'!B24</f>
        <v>Bette Midler</v>
      </c>
      <c r="D20" s="65"/>
      <c r="F20" s="59">
        <f>'Archivio domande'!E24</f>
        <v>1884</v>
      </c>
      <c r="G20" s="6"/>
      <c r="I20" s="59" t="str">
        <f>'Archivio domande'!H24</f>
        <v>Prende parte alle sole cause civili</v>
      </c>
      <c r="K20" s="1" t="str">
        <f>IF(L20=TRUE,B20,M20)</f>
        <v>Bette Midler</v>
      </c>
      <c r="L20" s="1" t="b">
        <f>AND(Formule!$D$19="A",'Crescendo n3'!$C$43="A")</f>
        <v>0</v>
      </c>
      <c r="M20" s="1" t="str">
        <f>IF(N20=TRUE,F20,O20)</f>
        <v>Bette Midler</v>
      </c>
      <c r="N20" s="1" t="b">
        <f>AND(Formule!$D$19="A",'Crescendo n3'!$C$43="B")</f>
        <v>0</v>
      </c>
      <c r="O20" s="1" t="str">
        <f>IF(P20=TRUE,I20,Q20)</f>
        <v>Bette Midler</v>
      </c>
      <c r="P20" s="1" t="b">
        <f>AND(Formule!$D$19="A",'Crescendo n3'!$C$43="C")</f>
        <v>0</v>
      </c>
      <c r="Q20" s="1" t="str">
        <f>IF(R20=TRUE,I20,S20)</f>
        <v>Bette Midler</v>
      </c>
      <c r="R20" s="1" t="b">
        <f>AND(Formule!$D$19="B",'Crescendo n3'!$C$43="A")</f>
        <v>0</v>
      </c>
      <c r="S20" s="1" t="str">
        <f>IF(T20=TRUE,B20,U20)</f>
        <v>Bette Midler</v>
      </c>
      <c r="T20" s="1" t="b">
        <f>AND(Formule!$D$19="B",'Crescendo n3'!$C$43="B")</f>
        <v>0</v>
      </c>
      <c r="U20" s="1" t="str">
        <f>IF(V20=TRUE,F20,W20)</f>
        <v>Bette Midler</v>
      </c>
      <c r="V20" s="1" t="b">
        <f>AND(Formule!$D$19="B",'Crescendo n3'!$C$43="C")</f>
        <v>0</v>
      </c>
      <c r="W20" s="1" t="str">
        <f>IF(X20=TRUE,F20,Y20)</f>
        <v>Bette Midler</v>
      </c>
      <c r="X20" s="1" t="b">
        <f>AND(Formule!$D$19="C",'Crescendo n3'!$C$43="A")</f>
        <v>0</v>
      </c>
      <c r="Y20" s="1" t="str">
        <f>IF(Z20=TRUE,I20,AA20)</f>
        <v>Bette Midler</v>
      </c>
      <c r="Z20" s="1" t="b">
        <f>AND(Formule!$D$19="C",'Crescendo n3'!$C$43="B")</f>
        <v>0</v>
      </c>
      <c r="AA20" s="1" t="str">
        <f>IF(AB20=TRUE,B20,AC20)</f>
        <v>Bette Midler</v>
      </c>
      <c r="AB20" s="1" t="b">
        <f>AND(Formule!$D$19="C",'Crescendo n3'!$C45="C")</f>
        <v>0</v>
      </c>
      <c r="AC20" s="1" t="str">
        <f>B20</f>
        <v>Bette Midler</v>
      </c>
    </row>
    <row r="21" spans="1:29" ht="14.85" customHeight="1" x14ac:dyDescent="0.2">
      <c r="B21" s="59" t="str">
        <f>'Archivio domande'!B25</f>
        <v>Jodie Foster</v>
      </c>
      <c r="D21" s="65"/>
      <c r="F21" s="59">
        <f>'Archivio domande'!E25</f>
        <v>1896</v>
      </c>
      <c r="G21" s="6"/>
      <c r="I21" s="58" t="str">
        <f>'Archivio domande'!H25</f>
        <v>Prende parte a cause penali, ma ha facoltà di aver parte in cause civili in cui ravvisi un interesse pubblico, mentre entra d'obbligo in alcune cause civili come quelle che decidono sulla capacità di agire</v>
      </c>
      <c r="K21" s="1" t="str">
        <f>IF(L21=TRUE,B21,M21)</f>
        <v>Jodie Foster</v>
      </c>
      <c r="L21" s="1" t="b">
        <f>AND(Formule!$D$19="A",'Crescendo n3'!$C$43="A")</f>
        <v>0</v>
      </c>
      <c r="M21" s="1" t="str">
        <f>IF(N21=TRUE,F21,O21)</f>
        <v>Jodie Foster</v>
      </c>
      <c r="N21" s="1" t="b">
        <f>AND(Formule!$D$19="A",'Crescendo n3'!$C$43="B")</f>
        <v>0</v>
      </c>
      <c r="O21" s="1" t="str">
        <f>IF(P21=TRUE,I21,Q21)</f>
        <v>Jodie Foster</v>
      </c>
      <c r="P21" s="1" t="b">
        <f>AND(Formule!$D$19="A",'Crescendo n3'!$C$43="C")</f>
        <v>0</v>
      </c>
      <c r="Q21" s="1" t="str">
        <f>IF(R21=TRUE,I21,S21)</f>
        <v>Jodie Foster</v>
      </c>
      <c r="R21" s="1" t="b">
        <f>AND(Formule!$D$19="B",'Crescendo n3'!$C$43="A")</f>
        <v>0</v>
      </c>
      <c r="S21" s="1" t="str">
        <f>IF(T21=TRUE,B21,U21)</f>
        <v>Jodie Foster</v>
      </c>
      <c r="T21" s="1" t="b">
        <f>AND(Formule!$D$19="B",'Crescendo n3'!$C$43="B")</f>
        <v>0</v>
      </c>
      <c r="U21" s="1" t="str">
        <f>IF(V21=TRUE,F21,W21)</f>
        <v>Jodie Foster</v>
      </c>
      <c r="V21" s="1" t="b">
        <f>AND(Formule!$D$19="B",'Crescendo n3'!$C$43="C")</f>
        <v>0</v>
      </c>
      <c r="W21" s="1" t="str">
        <f>IF(X21=TRUE,F21,Y21)</f>
        <v>Jodie Foster</v>
      </c>
      <c r="X21" s="1" t="b">
        <f>AND(Formule!$D$19="C",'Crescendo n3'!$C$43="A")</f>
        <v>0</v>
      </c>
      <c r="Y21" s="1" t="str">
        <f>IF(Z21=TRUE,I21,AA21)</f>
        <v>Jodie Foster</v>
      </c>
      <c r="Z21" s="1" t="b">
        <f>AND(Formule!$D$19="C",'Crescendo n3'!$C$43="B")</f>
        <v>0</v>
      </c>
      <c r="AA21" s="1" t="str">
        <f>IF(AB21=TRUE,B21,AC21)</f>
        <v>Jodie Foster</v>
      </c>
      <c r="AB21" s="1" t="b">
        <f>AND(Formule!$D$19="C",'Crescendo n3'!$C47="C")</f>
        <v>0</v>
      </c>
      <c r="AC21" s="1" t="str">
        <f>B21</f>
        <v>Jodie Foster</v>
      </c>
    </row>
    <row r="22" spans="1:29" ht="14.85" customHeight="1" x14ac:dyDescent="0.2">
      <c r="B22" s="59" t="str">
        <f>'Archivio domande'!B26</f>
        <v>Meryl Streep</v>
      </c>
      <c r="D22" s="65"/>
      <c r="F22" s="59">
        <f>'Archivio domande'!E26</f>
        <v>1904</v>
      </c>
      <c r="G22" s="6"/>
      <c r="I22" s="59" t="str">
        <f>'Archivio domande'!H26</f>
        <v>Prende parte alle sole cause penali</v>
      </c>
      <c r="K22" s="1" t="str">
        <f>IF(L22=TRUE,B22,M22)</f>
        <v>Meryl Streep</v>
      </c>
      <c r="L22" s="1" t="b">
        <f>AND(Formule!$D$19="A",'Crescendo n3'!$C$43="A")</f>
        <v>0</v>
      </c>
      <c r="M22" s="1" t="str">
        <f>IF(N22=TRUE,F22,O22)</f>
        <v>Meryl Streep</v>
      </c>
      <c r="N22" s="1" t="b">
        <f>AND(Formule!$D$19="A",'Crescendo n3'!$C$43="B")</f>
        <v>0</v>
      </c>
      <c r="O22" s="1" t="str">
        <f>IF(P22=TRUE,I22,Q22)</f>
        <v>Meryl Streep</v>
      </c>
      <c r="P22" s="1" t="b">
        <f>AND(Formule!$D$19="A",'Crescendo n3'!$C$43="C")</f>
        <v>0</v>
      </c>
      <c r="Q22" s="1" t="str">
        <f>IF(R22=TRUE,I22,S22)</f>
        <v>Meryl Streep</v>
      </c>
      <c r="R22" s="1" t="b">
        <f>AND(Formule!$D$19="B",'Crescendo n3'!$C$43="A")</f>
        <v>0</v>
      </c>
      <c r="S22" s="1" t="str">
        <f>IF(T22=TRUE,B22,U22)</f>
        <v>Meryl Streep</v>
      </c>
      <c r="T22" s="1" t="b">
        <f>AND(Formule!$D$19="B",'Crescendo n3'!$C$43="B")</f>
        <v>0</v>
      </c>
      <c r="U22" s="1" t="str">
        <f>IF(V22=TRUE,F22,W22)</f>
        <v>Meryl Streep</v>
      </c>
      <c r="V22" s="1" t="b">
        <f>AND(Formule!$D$19="B",'Crescendo n3'!$C$43="C")</f>
        <v>0</v>
      </c>
      <c r="W22" s="1" t="str">
        <f>IF(X22=TRUE,F22,Y22)</f>
        <v>Meryl Streep</v>
      </c>
      <c r="X22" s="1" t="b">
        <f>AND(Formule!$D$19="C",'Crescendo n3'!$C$43="A")</f>
        <v>0</v>
      </c>
      <c r="Y22" s="1" t="str">
        <f>IF(Z22=TRUE,I22,AA22)</f>
        <v>Meryl Streep</v>
      </c>
      <c r="Z22" s="1" t="b">
        <f>AND(Formule!$D$19="C",'Crescendo n3'!$C$43="B")</f>
        <v>0</v>
      </c>
      <c r="AA22" s="1" t="str">
        <f>IF(AB22=TRUE,B22,AC22)</f>
        <v>Meryl Streep</v>
      </c>
      <c r="AB22" s="1" t="b">
        <f>AND(Formule!$D$19="C",'Crescendo n3'!$C49="C")</f>
        <v>0</v>
      </c>
      <c r="AC22" s="1" t="str">
        <f>B22</f>
        <v>Meryl Streep</v>
      </c>
    </row>
    <row r="23" spans="1:29" ht="14.85" customHeight="1" x14ac:dyDescent="0.2">
      <c r="B23" s="59"/>
      <c r="D23" s="64"/>
      <c r="F23" s="59"/>
      <c r="I23" s="59"/>
    </row>
    <row r="24" spans="1:29" ht="28.5" customHeight="1" x14ac:dyDescent="0.2">
      <c r="A24" s="1" t="s">
        <v>22</v>
      </c>
      <c r="B24" s="58" t="str">
        <f>'Archivio domande'!B28</f>
        <v>Il frutto del kiwi viene classificato come:</v>
      </c>
      <c r="D24" s="64" t="s">
        <v>2</v>
      </c>
      <c r="E24" s="1" t="s">
        <v>33</v>
      </c>
      <c r="F24" s="58" t="str">
        <f>'Archivio domande'!E28</f>
        <v>Il Ghibli è un vento tipico:</v>
      </c>
      <c r="H24" s="1" t="s">
        <v>34</v>
      </c>
      <c r="I24" s="58" t="str">
        <f>'Archivio domande'!H28</f>
        <v>Il Joule è una unità di misura:</v>
      </c>
      <c r="K24" s="1" t="str">
        <f>IF(L24=TRUE,B24,M24)</f>
        <v>Il frutto del kiwi viene classificato come:</v>
      </c>
      <c r="L24" s="1" t="b">
        <f>AND(Formule!$D$24="A",'Crescendo n3'!$C$54="A")</f>
        <v>0</v>
      </c>
      <c r="M24" s="1" t="str">
        <f>IF(N24=TRUE,F24,O24)</f>
        <v>Il frutto del kiwi viene classificato come:</v>
      </c>
      <c r="N24" s="1" t="b">
        <f>AND(Formule!$D$24="A",'Crescendo n3'!$C$54="B")</f>
        <v>0</v>
      </c>
      <c r="O24" s="1" t="str">
        <f>IF(P24=TRUE,I24,Q24)</f>
        <v>Il frutto del kiwi viene classificato come:</v>
      </c>
      <c r="P24" s="1" t="b">
        <f>AND(Formule!$D$24="A",'Crescendo n3'!$C$54="C")</f>
        <v>0</v>
      </c>
      <c r="Q24" s="1" t="str">
        <f>IF(R24=TRUE,I24,S24)</f>
        <v>Il frutto del kiwi viene classificato come:</v>
      </c>
      <c r="R24" s="1" t="b">
        <f>AND(Formule!$D$24="B",'Crescendo n3'!$C$54="A")</f>
        <v>0</v>
      </c>
      <c r="S24" s="1" t="str">
        <f>IF(T24=TRUE,B24,U24)</f>
        <v>Il frutto del kiwi viene classificato come:</v>
      </c>
      <c r="T24" s="1" t="b">
        <f>AND(Formule!$D$24="B",'Crescendo n3'!$C$54="B")</f>
        <v>0</v>
      </c>
      <c r="U24" s="1" t="str">
        <f>IF(V24=TRUE,F24,W24)</f>
        <v>Il frutto del kiwi viene classificato come:</v>
      </c>
      <c r="V24" s="1" t="b">
        <f>AND(Formule!$D$24="B",'Crescendo n3'!$C$54="C")</f>
        <v>0</v>
      </c>
      <c r="W24" s="1" t="str">
        <f>IF(X24=TRUE,F24,Y24)</f>
        <v>Il frutto del kiwi viene classificato come:</v>
      </c>
      <c r="X24" s="1" t="b">
        <f>AND(Formule!$D$24="C",'Crescendo n3'!$C$54="A")</f>
        <v>0</v>
      </c>
      <c r="Y24" s="1" t="str">
        <f>IF(Z24=TRUE,I24,AA24)</f>
        <v>Il frutto del kiwi viene classificato come:</v>
      </c>
      <c r="Z24" s="1" t="b">
        <f>AND(Formule!$D$24="C",'Crescendo n3'!$C$54="B")</f>
        <v>0</v>
      </c>
      <c r="AA24" s="1" t="str">
        <f>IF(AB24=TRUE,B24,AC24)</f>
        <v>Il frutto del kiwi viene classificato come:</v>
      </c>
      <c r="AB24" s="1" t="b">
        <f>AND(Formule!$D$24="C",'Crescendo n3'!$C54="C")</f>
        <v>0</v>
      </c>
      <c r="AC24" s="1" t="str">
        <f>B24</f>
        <v>Il frutto del kiwi viene classificato come:</v>
      </c>
    </row>
    <row r="25" spans="1:29" ht="14.85" customHeight="1" x14ac:dyDescent="0.2">
      <c r="B25" s="59" t="str">
        <f>'Archivio domande'!B29</f>
        <v>Bacca</v>
      </c>
      <c r="D25" s="65"/>
      <c r="F25" s="59" t="str">
        <f>'Archivio domande'!E29</f>
        <v>Del deserto del Sahara</v>
      </c>
      <c r="I25" s="59" t="str">
        <f>'Archivio domande'!H29</f>
        <v>Dell'energia</v>
      </c>
      <c r="K25" s="1" t="str">
        <f>IF(L25=TRUE,B25,M25)</f>
        <v>Bacca</v>
      </c>
      <c r="L25" s="1" t="b">
        <f>AND(Formule!$D$24="A",'Crescendo n3'!$C$54="A")</f>
        <v>0</v>
      </c>
      <c r="M25" s="1" t="str">
        <f>IF(N25=TRUE,F25,O25)</f>
        <v>Bacca</v>
      </c>
      <c r="N25" s="1" t="b">
        <f>AND(Formule!$D$24="A",'Crescendo n3'!$C$54="B")</f>
        <v>0</v>
      </c>
      <c r="O25" s="1" t="str">
        <f>IF(P25=TRUE,I25,Q25)</f>
        <v>Bacca</v>
      </c>
      <c r="P25" s="1" t="b">
        <f>AND(Formule!$D$24="A",'Crescendo n3'!$C$54="C")</f>
        <v>0</v>
      </c>
      <c r="Q25" s="1" t="str">
        <f>IF(R25=TRUE,I25,S25)</f>
        <v>Bacca</v>
      </c>
      <c r="R25" s="1" t="b">
        <f>AND(Formule!$D$24="B",'Crescendo n3'!$C$54="A")</f>
        <v>0</v>
      </c>
      <c r="S25" s="1" t="str">
        <f>IF(T25=TRUE,B25,U25)</f>
        <v>Bacca</v>
      </c>
      <c r="T25" s="1" t="b">
        <f>AND(Formule!$D$24="B",'Crescendo n3'!$C$54="B")</f>
        <v>0</v>
      </c>
      <c r="U25" s="1" t="str">
        <f>IF(V25=TRUE,F25,W25)</f>
        <v>Bacca</v>
      </c>
      <c r="V25" s="1" t="b">
        <f>AND(Formule!$D$24="B",'Crescendo n3'!$C$54="C")</f>
        <v>0</v>
      </c>
      <c r="W25" s="1" t="str">
        <f>IF(X25=TRUE,F25,Y25)</f>
        <v>Bacca</v>
      </c>
      <c r="X25" s="1" t="b">
        <f>AND(Formule!$D$24="C",'Crescendo n3'!$C$54="A")</f>
        <v>0</v>
      </c>
      <c r="Y25" s="1" t="str">
        <f>IF(Z25=TRUE,I25,AA25)</f>
        <v>Bacca</v>
      </c>
      <c r="Z25" s="1" t="b">
        <f>AND(Formule!$D$24="C",'Crescendo n3'!$C$54="B")</f>
        <v>0</v>
      </c>
      <c r="AA25" s="1" t="str">
        <f>IF(AB25=TRUE,B25,AC25)</f>
        <v>Bacca</v>
      </c>
      <c r="AB25" s="1" t="b">
        <f>AND(Formule!$D$24="C",'Crescendo n3'!$C56="C")</f>
        <v>0</v>
      </c>
      <c r="AC25" s="1" t="str">
        <f>B25</f>
        <v>Bacca</v>
      </c>
    </row>
    <row r="26" spans="1:29" ht="14.85" customHeight="1" x14ac:dyDescent="0.2">
      <c r="B26" s="59" t="str">
        <f>'Archivio domande'!B30</f>
        <v>Drupa</v>
      </c>
      <c r="D26" s="65"/>
      <c r="F26" s="59" t="str">
        <f>'Archivio domande'!E30</f>
        <v>Delle montagne himalayane</v>
      </c>
      <c r="I26" s="59" t="str">
        <f>'Archivio domande'!H30</f>
        <v>Della velocità del suono</v>
      </c>
      <c r="K26" s="1" t="str">
        <f>IF(L26=TRUE,B26,M26)</f>
        <v>Drupa</v>
      </c>
      <c r="L26" s="1" t="b">
        <f>AND(Formule!$D$24="A",'Crescendo n3'!$C$54="A")</f>
        <v>0</v>
      </c>
      <c r="M26" s="1" t="str">
        <f>IF(N26=TRUE,F26,O26)</f>
        <v>Drupa</v>
      </c>
      <c r="N26" s="1" t="b">
        <f>AND(Formule!$D$24="A",'Crescendo n3'!$C$54="B")</f>
        <v>0</v>
      </c>
      <c r="O26" s="1" t="str">
        <f>IF(P26=TRUE,I26,Q26)</f>
        <v>Drupa</v>
      </c>
      <c r="P26" s="1" t="b">
        <f>AND(Formule!$D$24="A",'Crescendo n3'!$C$54="C")</f>
        <v>0</v>
      </c>
      <c r="Q26" s="1" t="str">
        <f>IF(R26=TRUE,I26,S26)</f>
        <v>Drupa</v>
      </c>
      <c r="R26" s="1" t="b">
        <f>AND(Formule!$D$24="B",'Crescendo n3'!$C$54="A")</f>
        <v>0</v>
      </c>
      <c r="S26" s="1" t="str">
        <f>IF(T26=TRUE,B26,U26)</f>
        <v>Drupa</v>
      </c>
      <c r="T26" s="1" t="b">
        <f>AND(Formule!$D$24="B",'Crescendo n3'!$C$54="B")</f>
        <v>0</v>
      </c>
      <c r="U26" s="1" t="str">
        <f>IF(V26=TRUE,F26,W26)</f>
        <v>Drupa</v>
      </c>
      <c r="V26" s="1" t="b">
        <f>AND(Formule!$D$24="B",'Crescendo n3'!$C$54="C")</f>
        <v>0</v>
      </c>
      <c r="W26" s="1" t="str">
        <f>IF(X26=TRUE,F26,Y26)</f>
        <v>Drupa</v>
      </c>
      <c r="X26" s="1" t="b">
        <f>AND(Formule!$D$24="C",'Crescendo n3'!$C$54="A")</f>
        <v>0</v>
      </c>
      <c r="Y26" s="1" t="str">
        <f>IF(Z26=TRUE,I26,AA26)</f>
        <v>Drupa</v>
      </c>
      <c r="Z26" s="1" t="b">
        <f>AND(Formule!$D$24="C",'Crescendo n3'!$C$54="B")</f>
        <v>0</v>
      </c>
      <c r="AA26" s="1" t="str">
        <f>IF(AB26=TRUE,B26,AC26)</f>
        <v>Drupa</v>
      </c>
      <c r="AB26" s="1" t="b">
        <f>AND(Formule!$D$24="C",'Crescendo n3'!$C58="C")</f>
        <v>0</v>
      </c>
      <c r="AC26" s="1" t="str">
        <f>B26</f>
        <v>Drupa</v>
      </c>
    </row>
    <row r="27" spans="1:29" ht="14.85" customHeight="1" x14ac:dyDescent="0.2">
      <c r="B27" s="59" t="str">
        <f>'Archivio domande'!B31</f>
        <v>Pomo</v>
      </c>
      <c r="D27" s="65"/>
      <c r="F27" s="59" t="str">
        <f>'Archivio domande'!E31</f>
        <v>Del mar Egeo</v>
      </c>
      <c r="I27" s="59" t="str">
        <f>'Archivio domande'!H31</f>
        <v>Dell'acidità delle sostanze</v>
      </c>
      <c r="K27" s="1" t="str">
        <f>IF(L27=TRUE,B27,M27)</f>
        <v>Pomo</v>
      </c>
      <c r="L27" s="1" t="b">
        <f>AND(Formule!$D$24="A",'Crescendo n3'!$C$54="A")</f>
        <v>0</v>
      </c>
      <c r="M27" s="1" t="str">
        <f>IF(N27=TRUE,F27,O27)</f>
        <v>Pomo</v>
      </c>
      <c r="N27" s="1" t="b">
        <f>AND(Formule!$D$24="A",'Crescendo n3'!$C$54="B")</f>
        <v>0</v>
      </c>
      <c r="O27" s="1" t="str">
        <f>IF(P27=TRUE,I27,Q27)</f>
        <v>Pomo</v>
      </c>
      <c r="P27" s="1" t="b">
        <f>AND(Formule!$D$24="A",'Crescendo n3'!$C$54="C")</f>
        <v>0</v>
      </c>
      <c r="Q27" s="1" t="str">
        <f>IF(R27=TRUE,I27,S27)</f>
        <v>Pomo</v>
      </c>
      <c r="R27" s="1" t="b">
        <f>AND(Formule!$D$24="B",'Crescendo n3'!$C$54="A")</f>
        <v>0</v>
      </c>
      <c r="S27" s="1" t="str">
        <f>IF(T27=TRUE,B27,U27)</f>
        <v>Pomo</v>
      </c>
      <c r="T27" s="1" t="b">
        <f>AND(Formule!$D$24="B",'Crescendo n3'!$C$54="B")</f>
        <v>0</v>
      </c>
      <c r="U27" s="1" t="str">
        <f>IF(V27=TRUE,F27,W27)</f>
        <v>Pomo</v>
      </c>
      <c r="V27" s="1" t="b">
        <f>AND(Formule!$D$24="B",'Crescendo n3'!$C$54="C")</f>
        <v>0</v>
      </c>
      <c r="W27" s="1" t="str">
        <f>IF(X27=TRUE,F27,Y27)</f>
        <v>Pomo</v>
      </c>
      <c r="X27" s="1" t="b">
        <f>AND(Formule!$D$24="C",'Crescendo n3'!$C$54="A")</f>
        <v>0</v>
      </c>
      <c r="Y27" s="1" t="str">
        <f>IF(Z27=TRUE,I27,AA27)</f>
        <v>Pomo</v>
      </c>
      <c r="Z27" s="1" t="b">
        <f>AND(Formule!$D$24="C",'Crescendo n3'!$C$54="B")</f>
        <v>0</v>
      </c>
      <c r="AA27" s="1" t="str">
        <f>IF(AB27=TRUE,B27,AC27)</f>
        <v>Pomo</v>
      </c>
      <c r="AB27" s="1" t="b">
        <f>AND(Formule!$D$24="C",'Crescendo n3'!$C60="C")</f>
        <v>0</v>
      </c>
      <c r="AC27" s="1" t="str">
        <f>B27</f>
        <v>Pomo</v>
      </c>
    </row>
    <row r="28" spans="1:29" ht="14.85" customHeight="1" x14ac:dyDescent="0.2">
      <c r="B28" s="59"/>
      <c r="D28" s="64"/>
      <c r="F28" s="59"/>
      <c r="I28" s="59"/>
    </row>
    <row r="29" spans="1:29" ht="24" customHeight="1" x14ac:dyDescent="0.2">
      <c r="A29" s="1" t="s">
        <v>32</v>
      </c>
      <c r="B29" s="58" t="str">
        <f>'Archivio domande'!B33</f>
        <v>Il cantautore Rino Gaetano scomparse prematuramente nel 1981 a causa di:</v>
      </c>
      <c r="D29" s="64" t="s">
        <v>0</v>
      </c>
      <c r="E29" s="1" t="s">
        <v>35</v>
      </c>
      <c r="F29" s="58" t="str">
        <f>'Archivio domande'!E33</f>
        <v>La RAI ha iniziato a trasmettere ufficialmente a colori a partire da che anno?</v>
      </c>
      <c r="H29" s="1" t="s">
        <v>36</v>
      </c>
      <c r="I29" s="58" t="str">
        <f>'Archivio domande'!H33</f>
        <v>Il feltro è una stoffa che si ottiene trattando:</v>
      </c>
      <c r="K29" s="1" t="str">
        <f>IF(L29=TRUE,B29,M29)</f>
        <v>Il cantautore Rino Gaetano scomparse prematuramente nel 1981 a causa di:</v>
      </c>
      <c r="L29" s="1" t="b">
        <f>AND(Formule!$D$29="A",'Crescendo n3'!$C$65="A")</f>
        <v>0</v>
      </c>
      <c r="M29" s="1" t="str">
        <f>IF(N29=TRUE,F29,O29)</f>
        <v>Il cantautore Rino Gaetano scomparse prematuramente nel 1981 a causa di:</v>
      </c>
      <c r="N29" s="1" t="b">
        <f>AND(Formule!$D$29="A",'Crescendo n3'!$C$65="B")</f>
        <v>0</v>
      </c>
      <c r="O29" s="1" t="str">
        <f>IF(P29=TRUE,I29,Q29)</f>
        <v>Il cantautore Rino Gaetano scomparse prematuramente nel 1981 a causa di:</v>
      </c>
      <c r="P29" s="1" t="b">
        <f>AND(Formule!$D$29="A",'Crescendo n3'!$C$65="C")</f>
        <v>0</v>
      </c>
      <c r="Q29" s="1" t="str">
        <f>IF(R29=TRUE,I29,S29)</f>
        <v>Il cantautore Rino Gaetano scomparse prematuramente nel 1981 a causa di:</v>
      </c>
      <c r="R29" s="1" t="b">
        <f>AND(Formule!$D$29="B",'Crescendo n3'!$C$65="A")</f>
        <v>0</v>
      </c>
      <c r="S29" s="1" t="str">
        <f>IF(T29=TRUE,B29,U29)</f>
        <v>Il cantautore Rino Gaetano scomparse prematuramente nel 1981 a causa di:</v>
      </c>
      <c r="T29" s="1" t="b">
        <f>AND(Formule!$D$29="B",'Crescendo n3'!$C$65="B")</f>
        <v>0</v>
      </c>
      <c r="U29" s="1" t="str">
        <f>IF(V29=TRUE,F29,W29)</f>
        <v>Il cantautore Rino Gaetano scomparse prematuramente nel 1981 a causa di:</v>
      </c>
      <c r="V29" s="1" t="b">
        <f>AND(Formule!$D$29="B",'Crescendo n3'!$C$65="C")</f>
        <v>0</v>
      </c>
      <c r="W29" s="1" t="str">
        <f>IF(X29=TRUE,F29,Y29)</f>
        <v>Il cantautore Rino Gaetano scomparse prematuramente nel 1981 a causa di:</v>
      </c>
      <c r="X29" s="1" t="b">
        <f>AND(Formule!$D$29="C",'Crescendo n3'!$C$65="A")</f>
        <v>0</v>
      </c>
      <c r="Y29" s="1" t="str">
        <f>IF(Z29=TRUE,I29,AA29)</f>
        <v>Il cantautore Rino Gaetano scomparse prematuramente nel 1981 a causa di:</v>
      </c>
      <c r="Z29" s="1" t="b">
        <f>AND(Formule!$D$29="C",'Crescendo n3'!$C$65="B")</f>
        <v>0</v>
      </c>
      <c r="AA29" s="1" t="str">
        <f>IF(AB29=TRUE,B29,AC29)</f>
        <v>Il cantautore Rino Gaetano scomparse prematuramente nel 1981 a causa di:</v>
      </c>
      <c r="AB29" s="1" t="b">
        <f>AND(Formule!$D$29="C",'Crescendo n3'!$C65="C")</f>
        <v>0</v>
      </c>
      <c r="AC29" s="1" t="str">
        <f>B29</f>
        <v>Il cantautore Rino Gaetano scomparse prematuramente nel 1981 a causa di:</v>
      </c>
    </row>
    <row r="30" spans="1:29" ht="14.85" customHeight="1" x14ac:dyDescent="0.2">
      <c r="B30" s="59" t="str">
        <f>'Archivio domande'!B34</f>
        <v>Una malattia neoplastica</v>
      </c>
      <c r="D30" s="65"/>
      <c r="F30" s="59">
        <f>'Archivio domande'!E34</f>
        <v>1964</v>
      </c>
      <c r="I30" s="59" t="str">
        <f>'Archivio domande'!H34</f>
        <v>Il cotone</v>
      </c>
      <c r="K30" s="1" t="str">
        <f>IF(L30=TRUE,B30,M30)</f>
        <v>Una malattia neoplastica</v>
      </c>
      <c r="L30" s="1" t="b">
        <f>AND(Formule!$D$29="A",'Crescendo n3'!$C$65="A")</f>
        <v>0</v>
      </c>
      <c r="M30" s="1" t="str">
        <f>IF(N30=TRUE,F30,O30)</f>
        <v>Una malattia neoplastica</v>
      </c>
      <c r="N30" s="1" t="b">
        <f>AND(Formule!$D$29="A",'Crescendo n3'!$C$65="B")</f>
        <v>0</v>
      </c>
      <c r="O30" s="1" t="str">
        <f>IF(P30=TRUE,I30,Q30)</f>
        <v>Una malattia neoplastica</v>
      </c>
      <c r="P30" s="1" t="b">
        <f>AND(Formule!$D$29="A",'Crescendo n3'!$C$65="C")</f>
        <v>0</v>
      </c>
      <c r="Q30" s="1" t="str">
        <f>IF(R30=TRUE,I30,S30)</f>
        <v>Una malattia neoplastica</v>
      </c>
      <c r="R30" s="1" t="b">
        <f>AND(Formule!$D$29="B",'Crescendo n3'!$C$65="A")</f>
        <v>0</v>
      </c>
      <c r="S30" s="1" t="str">
        <f>IF(T30=TRUE,B30,U30)</f>
        <v>Una malattia neoplastica</v>
      </c>
      <c r="T30" s="1" t="b">
        <f>AND(Formule!$D$29="B",'Crescendo n3'!$C$65="B")</f>
        <v>0</v>
      </c>
      <c r="U30" s="1" t="str">
        <f>IF(V30=TRUE,F30,W30)</f>
        <v>Una malattia neoplastica</v>
      </c>
      <c r="V30" s="1" t="b">
        <f>AND(Formule!$D$29="B",'Crescendo n3'!$C$65="C")</f>
        <v>0</v>
      </c>
      <c r="W30" s="1" t="str">
        <f>IF(X30=TRUE,F30,Y30)</f>
        <v>Una malattia neoplastica</v>
      </c>
      <c r="X30" s="1" t="b">
        <f>AND(Formule!$D$29="C",'Crescendo n3'!$C$65="A")</f>
        <v>0</v>
      </c>
      <c r="Y30" s="1" t="str">
        <f>IF(Z30=TRUE,I30,AA30)</f>
        <v>Una malattia neoplastica</v>
      </c>
      <c r="Z30" s="1" t="b">
        <f>AND(Formule!$D$29="C",'Crescendo n3'!$C$65="B")</f>
        <v>0</v>
      </c>
      <c r="AA30" s="1" t="str">
        <f>IF(AB30=TRUE,B30,AC30)</f>
        <v>Una malattia neoplastica</v>
      </c>
      <c r="AB30" s="1" t="b">
        <f>AND(Formule!$D$29="C",'Crescendo n3'!$C67="C")</f>
        <v>0</v>
      </c>
      <c r="AC30" s="1" t="str">
        <f>B30</f>
        <v>Una malattia neoplastica</v>
      </c>
    </row>
    <row r="31" spans="1:29" ht="14.85" customHeight="1" x14ac:dyDescent="0.2">
      <c r="B31" s="59" t="str">
        <f>'Archivio domande'!B35</f>
        <v>Uno shock anafilattico</v>
      </c>
      <c r="D31" s="65"/>
      <c r="F31" s="59">
        <f>'Archivio domande'!E35</f>
        <v>1971</v>
      </c>
      <c r="I31" s="59" t="str">
        <f>'Archivio domande'!H35</f>
        <v>Fibre vegetali tratte da graminacee</v>
      </c>
      <c r="K31" s="1" t="str">
        <f>IF(L31=TRUE,B31,M31)</f>
        <v>Uno shock anafilattico</v>
      </c>
      <c r="L31" s="1" t="b">
        <f>AND(Formule!$D$29="A",'Crescendo n3'!$C$65="A")</f>
        <v>0</v>
      </c>
      <c r="M31" s="1" t="str">
        <f>IF(N31=TRUE,F31,O31)</f>
        <v>Uno shock anafilattico</v>
      </c>
      <c r="N31" s="1" t="b">
        <f>AND(Formule!$D$29="A",'Crescendo n3'!$C$65="B")</f>
        <v>0</v>
      </c>
      <c r="O31" s="1" t="str">
        <f>IF(P31=TRUE,I31,Q31)</f>
        <v>Uno shock anafilattico</v>
      </c>
      <c r="P31" s="1" t="b">
        <f>AND(Formule!$D$29="A",'Crescendo n3'!$C$65="C")</f>
        <v>0</v>
      </c>
      <c r="Q31" s="1" t="str">
        <f>IF(R31=TRUE,I31,S31)</f>
        <v>Uno shock anafilattico</v>
      </c>
      <c r="R31" s="1" t="b">
        <f>AND(Formule!$D$29="B",'Crescendo n3'!$C$65="A")</f>
        <v>0</v>
      </c>
      <c r="S31" s="1" t="str">
        <f>IF(T31=TRUE,B31,U31)</f>
        <v>Uno shock anafilattico</v>
      </c>
      <c r="T31" s="1" t="b">
        <f>AND(Formule!$D$29="B",'Crescendo n3'!$C$65="B")</f>
        <v>0</v>
      </c>
      <c r="U31" s="1" t="str">
        <f>IF(V31=TRUE,F31,W31)</f>
        <v>Uno shock anafilattico</v>
      </c>
      <c r="V31" s="1" t="b">
        <f>AND(Formule!$D$29="B",'Crescendo n3'!$C$65="C")</f>
        <v>0</v>
      </c>
      <c r="W31" s="1" t="str">
        <f>IF(X31=TRUE,F31,Y31)</f>
        <v>Uno shock anafilattico</v>
      </c>
      <c r="X31" s="1" t="b">
        <f>AND(Formule!$D$29="C",'Crescendo n3'!$C$65="A")</f>
        <v>0</v>
      </c>
      <c r="Y31" s="1" t="str">
        <f>IF(Z31=TRUE,I31,AA31)</f>
        <v>Uno shock anafilattico</v>
      </c>
      <c r="Z31" s="1" t="b">
        <f>AND(Formule!$D$29="C",'Crescendo n3'!$C$65="B")</f>
        <v>0</v>
      </c>
      <c r="AA31" s="1" t="str">
        <f>IF(AB31=TRUE,B31,AC31)</f>
        <v>Uno shock anafilattico</v>
      </c>
      <c r="AB31" s="1" t="b">
        <f>AND(Formule!$D$29="C",'Crescendo n3'!$C69="C")</f>
        <v>0</v>
      </c>
      <c r="AC31" s="1" t="str">
        <f>B31</f>
        <v>Uno shock anafilattico</v>
      </c>
    </row>
    <row r="32" spans="1:29" ht="14.85" customHeight="1" x14ac:dyDescent="0.2">
      <c r="B32" s="59" t="str">
        <f>'Archivio domande'!B36</f>
        <v>Un incidente stradale</v>
      </c>
      <c r="D32" s="65"/>
      <c r="F32" s="59">
        <f>'Archivio domande'!E36</f>
        <v>1977</v>
      </c>
      <c r="I32" s="59" t="str">
        <f>'Archivio domande'!H36</f>
        <v>Pelo di animale</v>
      </c>
      <c r="K32" s="1" t="str">
        <f>IF(L32=TRUE,B32,M32)</f>
        <v>Un incidente stradale</v>
      </c>
      <c r="L32" s="1" t="b">
        <f>AND(Formule!$D$29="A",'Crescendo n3'!$C$65="A")</f>
        <v>0</v>
      </c>
      <c r="M32" s="1" t="str">
        <f>IF(N32=TRUE,F32,O32)</f>
        <v>Un incidente stradale</v>
      </c>
      <c r="N32" s="1" t="b">
        <f>AND(Formule!$D$29="A",'Crescendo n3'!$C$65="B")</f>
        <v>0</v>
      </c>
      <c r="O32" s="1" t="str">
        <f>IF(P32=TRUE,I32,Q32)</f>
        <v>Un incidente stradale</v>
      </c>
      <c r="P32" s="1" t="b">
        <f>AND(Formule!$D$29="A",'Crescendo n3'!$C$65="C")</f>
        <v>0</v>
      </c>
      <c r="Q32" s="1" t="str">
        <f>IF(R32=TRUE,I32,S32)</f>
        <v>Un incidente stradale</v>
      </c>
      <c r="R32" s="1" t="b">
        <f>AND(Formule!$D$29="B",'Crescendo n3'!$C$65="A")</f>
        <v>0</v>
      </c>
      <c r="S32" s="1" t="str">
        <f>IF(T32=TRUE,B32,U32)</f>
        <v>Un incidente stradale</v>
      </c>
      <c r="T32" s="1" t="b">
        <f>AND(Formule!$D$29="B",'Crescendo n3'!$C$65="B")</f>
        <v>0</v>
      </c>
      <c r="U32" s="1" t="str">
        <f>IF(V32=TRUE,F32,W32)</f>
        <v>Un incidente stradale</v>
      </c>
      <c r="V32" s="1" t="b">
        <f>AND(Formule!$D$29="B",'Crescendo n3'!$C$65="C")</f>
        <v>0</v>
      </c>
      <c r="W32" s="1" t="str">
        <f>IF(X32=TRUE,F32,Y32)</f>
        <v>Un incidente stradale</v>
      </c>
      <c r="X32" s="1" t="b">
        <f>AND(Formule!$D$29="C",'Crescendo n3'!$C$65="A")</f>
        <v>0</v>
      </c>
      <c r="Y32" s="1" t="str">
        <f>IF(Z32=TRUE,I32,AA32)</f>
        <v>Un incidente stradale</v>
      </c>
      <c r="Z32" s="1" t="b">
        <f>AND(Formule!$D$29="C",'Crescendo n3'!$C$65="B")</f>
        <v>0</v>
      </c>
      <c r="AA32" s="1" t="str">
        <f>IF(AB32=TRUE,B32,AC32)</f>
        <v>Un incidente stradale</v>
      </c>
      <c r="AB32" s="1" t="b">
        <f>AND(Formule!$D$29="C",'Crescendo n3'!$C71="C")</f>
        <v>0</v>
      </c>
      <c r="AC32" s="1" t="str">
        <f>B32</f>
        <v>Un incidente stradale</v>
      </c>
    </row>
    <row r="33" spans="1:30" ht="14.85" customHeight="1" x14ac:dyDescent="0.2">
      <c r="B33" s="59"/>
      <c r="D33" s="64"/>
      <c r="F33" s="59"/>
      <c r="I33" s="59"/>
    </row>
    <row r="34" spans="1:30" ht="29.25" customHeight="1" x14ac:dyDescent="0.2">
      <c r="A34" s="1" t="s">
        <v>38</v>
      </c>
      <c r="B34" s="58" t="str">
        <f>'Archivio domande'!B38</f>
        <v>Perché, secondo la leggenda, il vino "Est Est Est" di Montefiascone ha questo nome?</v>
      </c>
      <c r="D34" s="64" t="s">
        <v>1</v>
      </c>
      <c r="E34" s="1" t="s">
        <v>39</v>
      </c>
      <c r="F34" s="58" t="str">
        <f>'Archivio domande'!E38</f>
        <v>"Rood Blauwe" è il nome della realizzazione senz'altro più celebre dell'architetto e designer olandese Gerrit Rietveld. Si tratta di:</v>
      </c>
      <c r="G34" s="14"/>
      <c r="H34" s="1" t="s">
        <v>41</v>
      </c>
      <c r="I34" s="58" t="str">
        <f>'Archivio domande'!H38</f>
        <v>Di quali due Paesi è originaria l'etnia Tamil?</v>
      </c>
      <c r="K34" s="1" t="str">
        <f>IF(L34=TRUE,B34,M34)</f>
        <v>Perché, secondo la leggenda, il vino "Est Est Est" di Montefiascone ha questo nome?</v>
      </c>
      <c r="L34" s="1" t="b">
        <f>AND(Formule!$D$34="A",'Crescendo n3'!$C$76="A")</f>
        <v>0</v>
      </c>
      <c r="M34" s="1" t="str">
        <f>IF(N34=TRUE,F34,O34)</f>
        <v>Perché, secondo la leggenda, il vino "Est Est Est" di Montefiascone ha questo nome?</v>
      </c>
      <c r="N34" s="1" t="b">
        <f>AND(Formule!$D$34="A",'Crescendo n3'!$C$76="B")</f>
        <v>0</v>
      </c>
      <c r="O34" s="1" t="str">
        <f>IF(P34=TRUE,I34,Q34)</f>
        <v>Perché, secondo la leggenda, il vino "Est Est Est" di Montefiascone ha questo nome?</v>
      </c>
      <c r="P34" s="1" t="b">
        <f>AND(Formule!$D$34="A",'Crescendo n3'!$C$76="C")</f>
        <v>0</v>
      </c>
      <c r="Q34" s="1" t="str">
        <f>IF(R34=TRUE,I34,S34)</f>
        <v>Perché, secondo la leggenda, il vino "Est Est Est" di Montefiascone ha questo nome?</v>
      </c>
      <c r="R34" s="1" t="b">
        <f>AND(Formule!$D$34="B",'Crescendo n3'!$C$76="A")</f>
        <v>0</v>
      </c>
      <c r="S34" s="1" t="str">
        <f>IF(T34=TRUE,B34,U34)</f>
        <v>Perché, secondo la leggenda, il vino "Est Est Est" di Montefiascone ha questo nome?</v>
      </c>
      <c r="T34" s="1" t="b">
        <f>AND(Formule!$D$34="B",'Crescendo n3'!$C$76="B")</f>
        <v>0</v>
      </c>
      <c r="U34" s="1" t="str">
        <f>IF(V34=TRUE,F34,W34)</f>
        <v>Perché, secondo la leggenda, il vino "Est Est Est" di Montefiascone ha questo nome?</v>
      </c>
      <c r="V34" s="1" t="b">
        <f>AND(Formule!$D$34="B",'Crescendo n3'!$C$76="C")</f>
        <v>0</v>
      </c>
      <c r="W34" s="1" t="str">
        <f>IF(X34=TRUE,F34,Y34)</f>
        <v>Perché, secondo la leggenda, il vino "Est Est Est" di Montefiascone ha questo nome?</v>
      </c>
      <c r="X34" s="1" t="b">
        <f>AND(Formule!$D$34="C",'Crescendo n3'!$C$76="A")</f>
        <v>0</v>
      </c>
      <c r="Y34" s="1" t="str">
        <f>IF(Z34=TRUE,I34,AA34)</f>
        <v>Perché, secondo la leggenda, il vino "Est Est Est" di Montefiascone ha questo nome?</v>
      </c>
      <c r="Z34" s="1" t="b">
        <f>AND(Formule!$D$34="C",'Crescendo n3'!$C$76="B")</f>
        <v>0</v>
      </c>
      <c r="AA34" s="1" t="str">
        <f>IF(AB34=TRUE,B34,AC34)</f>
        <v>Perché, secondo la leggenda, il vino "Est Est Est" di Montefiascone ha questo nome?</v>
      </c>
      <c r="AB34" s="1" t="b">
        <f>AND(Formule!$D$34="C",'Crescendo n3'!$C76="C")</f>
        <v>0</v>
      </c>
      <c r="AC34" s="1" t="str">
        <f>B34</f>
        <v>Perché, secondo la leggenda, il vino "Est Est Est" di Montefiascone ha questo nome?</v>
      </c>
    </row>
    <row r="35" spans="1:30" ht="30" customHeight="1" x14ac:dyDescent="0.2">
      <c r="B35" s="58" t="str">
        <f>'Archivio domande'!B39</f>
        <v>Il viticoltore che lo produsse per primo utilizzò l'uva di tre vigneti tutti rivolti ad oriente. Pienamente soddisfatto del risultato finale sottolineò nel nome quella scelta</v>
      </c>
      <c r="D35" s="65"/>
      <c r="F35" s="59" t="str">
        <f>'Archivio domande'!E39</f>
        <v>Un grattacielo</v>
      </c>
      <c r="G35" s="14"/>
      <c r="I35" s="58" t="str">
        <f>'Archivio domande'!H39</f>
        <v>Vietnam e Cambogia</v>
      </c>
      <c r="K35" s="1" t="str">
        <f>IF(L35=TRUE,B35,M35)</f>
        <v>Il viticoltore che lo produsse per primo utilizzò l'uva di tre vigneti tutti rivolti ad oriente. Pienamente soddisfatto del risultato finale sottolineò nel nome quella scelta</v>
      </c>
      <c r="L35" s="1" t="b">
        <f>AND(Formule!$D$34="A",'Crescendo n3'!$C$76="A")</f>
        <v>0</v>
      </c>
      <c r="M35" s="1" t="str">
        <f>IF(N35=TRUE,F35,O35)</f>
        <v>Il viticoltore che lo produsse per primo utilizzò l'uva di tre vigneti tutti rivolti ad oriente. Pienamente soddisfatto del risultato finale sottolineò nel nome quella scelta</v>
      </c>
      <c r="N35" s="1" t="b">
        <f>AND(Formule!$D$34="A",'Crescendo n3'!$C$76="B")</f>
        <v>0</v>
      </c>
      <c r="O35" s="1" t="str">
        <f>IF(P35=TRUE,I35,Q35)</f>
        <v>Il viticoltore che lo produsse per primo utilizzò l'uva di tre vigneti tutti rivolti ad oriente. Pienamente soddisfatto del risultato finale sottolineò nel nome quella scelta</v>
      </c>
      <c r="P35" s="1" t="b">
        <f>AND(Formule!$D$34="A",'Crescendo n3'!$C$76="C")</f>
        <v>0</v>
      </c>
      <c r="Q35" s="1" t="str">
        <f>IF(R35=TRUE,I35,S35)</f>
        <v>Il viticoltore che lo produsse per primo utilizzò l'uva di tre vigneti tutti rivolti ad oriente. Pienamente soddisfatto del risultato finale sottolineò nel nome quella scelta</v>
      </c>
      <c r="R35" s="1" t="b">
        <f>AND(Formule!$D$34="B",'Crescendo n3'!$C$76="A")</f>
        <v>0</v>
      </c>
      <c r="S35" s="1" t="str">
        <f>IF(T35=TRUE,B35,U35)</f>
        <v>Il viticoltore che lo produsse per primo utilizzò l'uva di tre vigneti tutti rivolti ad oriente. Pienamente soddisfatto del risultato finale sottolineò nel nome quella scelta</v>
      </c>
      <c r="T35" s="1" t="b">
        <f>AND(Formule!$D$34="B",'Crescendo n3'!$C$76="B")</f>
        <v>0</v>
      </c>
      <c r="U35" s="1" t="str">
        <f>IF(V35=TRUE,F35,W35)</f>
        <v>Il viticoltore che lo produsse per primo utilizzò l'uva di tre vigneti tutti rivolti ad oriente. Pienamente soddisfatto del risultato finale sottolineò nel nome quella scelta</v>
      </c>
      <c r="V35" s="1" t="b">
        <f>AND(Formule!$D$34="B",'Crescendo n3'!$C$76="C")</f>
        <v>0</v>
      </c>
      <c r="W35" s="1" t="str">
        <f>IF(X35=TRUE,F35,Y35)</f>
        <v>Il viticoltore che lo produsse per primo utilizzò l'uva di tre vigneti tutti rivolti ad oriente. Pienamente soddisfatto del risultato finale sottolineò nel nome quella scelta</v>
      </c>
      <c r="X35" s="1" t="b">
        <f>AND(Formule!$D$34="C",'Crescendo n3'!$C$76="A")</f>
        <v>0</v>
      </c>
      <c r="Y35" s="1" t="str">
        <f>IF(Z35=TRUE,I35,AA35)</f>
        <v>Il viticoltore che lo produsse per primo utilizzò l'uva di tre vigneti tutti rivolti ad oriente. Pienamente soddisfatto del risultato finale sottolineò nel nome quella scelta</v>
      </c>
      <c r="Z35" s="1" t="b">
        <f>AND(Formule!$D$34="C",'Crescendo n3'!$C$76="B")</f>
        <v>0</v>
      </c>
      <c r="AA35" s="1" t="str">
        <f>IF(AB35=TRUE,B35,AC35)</f>
        <v>Il viticoltore che lo produsse per primo utilizzò l'uva di tre vigneti tutti rivolti ad oriente. Pienamente soddisfatto del risultato finale sottolineò nel nome quella scelta</v>
      </c>
      <c r="AB35" s="1" t="b">
        <f>AND(Formule!$D$34="C",'Crescendo n3'!$C78="C")</f>
        <v>0</v>
      </c>
      <c r="AC35" s="1" t="str">
        <f>B35</f>
        <v>Il viticoltore che lo produsse per primo utilizzò l'uva di tre vigneti tutti rivolti ad oriente. Pienamente soddisfatto del risultato finale sottolineò nel nome quella scelta</v>
      </c>
    </row>
    <row r="36" spans="1:30" ht="30" customHeight="1" x14ac:dyDescent="0.2">
      <c r="B36" s="58" t="str">
        <f>'Archivio domande'!B40</f>
        <v>Un vescovo amante di vini, aveva incaricato un servo di scovare il vino migliore in zona, indicandone la locanda con la parola "Est". Quando assaggiò questo vino ne confermò la bontà ripetendo la parola per tre volte</v>
      </c>
      <c r="D36" s="65"/>
      <c r="F36" s="59" t="str">
        <f>'Archivio domande'!E40</f>
        <v>Una sedia</v>
      </c>
      <c r="G36" s="14"/>
      <c r="I36" s="58" t="str">
        <f>'Archivio domande'!H40</f>
        <v>India e Sri Lanka</v>
      </c>
      <c r="K36" s="1" t="str">
        <f>IF(L36=TRUE,B36,M36)</f>
        <v>Un vescovo amante di vini, aveva incaricato un servo di scovare il vino migliore in zona, indicandone la locanda con la parola "Est". Quando assaggiò questo vino ne confermò la bontà ripetendo la parola per tre volte</v>
      </c>
      <c r="L36" s="1" t="b">
        <f>AND(Formule!$D$34="A",'Crescendo n3'!$C$76="A")</f>
        <v>0</v>
      </c>
      <c r="M36" s="1" t="str">
        <f>IF(N36=TRUE,F36,O36)</f>
        <v>Un vescovo amante di vini, aveva incaricato un servo di scovare il vino migliore in zona, indicandone la locanda con la parola "Est". Quando assaggiò questo vino ne confermò la bontà ripetendo la parola per tre volte</v>
      </c>
      <c r="N36" s="1" t="b">
        <f>AND(Formule!$D$34="A",'Crescendo n3'!$C$76="B")</f>
        <v>0</v>
      </c>
      <c r="O36" s="1" t="str">
        <f>IF(P36=TRUE,I36,Q36)</f>
        <v>Un vescovo amante di vini, aveva incaricato un servo di scovare il vino migliore in zona, indicandone la locanda con la parola "Est". Quando assaggiò questo vino ne confermò la bontà ripetendo la parola per tre volte</v>
      </c>
      <c r="P36" s="1" t="b">
        <f>AND(Formule!$D$34="A",'Crescendo n3'!$C$76="C")</f>
        <v>0</v>
      </c>
      <c r="Q36" s="1" t="str">
        <f>IF(R36=TRUE,I36,S36)</f>
        <v>Un vescovo amante di vini, aveva incaricato un servo di scovare il vino migliore in zona, indicandone la locanda con la parola "Est". Quando assaggiò questo vino ne confermò la bontà ripetendo la parola per tre volte</v>
      </c>
      <c r="R36" s="1" t="b">
        <f>AND(Formule!$D$34="B",'Crescendo n3'!$C$76="A")</f>
        <v>0</v>
      </c>
      <c r="S36" s="1" t="str">
        <f>IF(T36=TRUE,B36,U36)</f>
        <v>Un vescovo amante di vini, aveva incaricato un servo di scovare il vino migliore in zona, indicandone la locanda con la parola "Est". Quando assaggiò questo vino ne confermò la bontà ripetendo la parola per tre volte</v>
      </c>
      <c r="T36" s="1" t="b">
        <f>AND(Formule!$D$34="B",'Crescendo n3'!$C$76="B")</f>
        <v>0</v>
      </c>
      <c r="U36" s="1" t="str">
        <f>IF(V36=TRUE,F36,W36)</f>
        <v>Un vescovo amante di vini, aveva incaricato un servo di scovare il vino migliore in zona, indicandone la locanda con la parola "Est". Quando assaggiò questo vino ne confermò la bontà ripetendo la parola per tre volte</v>
      </c>
      <c r="V36" s="1" t="b">
        <f>AND(Formule!$D$34="B",'Crescendo n3'!$C$76="C")</f>
        <v>0</v>
      </c>
      <c r="W36" s="1" t="str">
        <f>IF(X36=TRUE,F36,Y36)</f>
        <v>Un vescovo amante di vini, aveva incaricato un servo di scovare il vino migliore in zona, indicandone la locanda con la parola "Est". Quando assaggiò questo vino ne confermò la bontà ripetendo la parola per tre volte</v>
      </c>
      <c r="X36" s="1" t="b">
        <f>AND(Formule!$D$34="C",'Crescendo n3'!$C$76="A")</f>
        <v>0</v>
      </c>
      <c r="Y36" s="1" t="str">
        <f>IF(Z36=TRUE,I36,AA36)</f>
        <v>Un vescovo amante di vini, aveva incaricato un servo di scovare il vino migliore in zona, indicandone la locanda con la parola "Est". Quando assaggiò questo vino ne confermò la bontà ripetendo la parola per tre volte</v>
      </c>
      <c r="Z36" s="1" t="b">
        <f>AND(Formule!$D$34="C",'Crescendo n3'!$C$76="B")</f>
        <v>0</v>
      </c>
      <c r="AA36" s="1" t="str">
        <f>IF(AB36=TRUE,B36,AC36)</f>
        <v>Un vescovo amante di vini, aveva incaricato un servo di scovare il vino migliore in zona, indicandone la locanda con la parola "Est". Quando assaggiò questo vino ne confermò la bontà ripetendo la parola per tre volte</v>
      </c>
      <c r="AB36" s="1" t="b">
        <f>AND(Formule!$D$34="C",'Crescendo n3'!$C80="C")</f>
        <v>0</v>
      </c>
      <c r="AC36" s="1" t="str">
        <f>B36</f>
        <v>Un vescovo amante di vini, aveva incaricato un servo di scovare il vino migliore in zona, indicandone la locanda con la parola "Est". Quando assaggiò questo vino ne confermò la bontà ripetendo la parola per tre volte</v>
      </c>
    </row>
    <row r="37" spans="1:30" ht="30" customHeight="1" x14ac:dyDescent="0.2">
      <c r="B37" s="58" t="str">
        <f>'Archivio domande'!B41</f>
        <v>Nel 1111 era Papa Pasquale II e il suo fornitore di fiducia gli recò in assaggio questo vino. Allo stupore del Papa il fornitore voleva sottolineare "Est bonus!", ma era balbuziente e ripetè tre volte la prima parola</v>
      </c>
      <c r="D37" s="65"/>
      <c r="F37" s="59" t="str">
        <f>'Archivio domande'!E41</f>
        <v>Un padiglione di mostra</v>
      </c>
      <c r="G37" s="14"/>
      <c r="I37" s="58" t="str">
        <f>'Archivio domande'!H41</f>
        <v>Siria e Giordania</v>
      </c>
      <c r="K37" s="1" t="str">
        <f>IF(L37=TRUE,B37,M37)</f>
        <v>Nel 1111 era Papa Pasquale II e il suo fornitore di fiducia gli recò in assaggio questo vino. Allo stupore del Papa il fornitore voleva sottolineare "Est bonus!", ma era balbuziente e ripetè tre volte la prima parola</v>
      </c>
      <c r="L37" s="1" t="b">
        <f>AND(Formule!$D$34="A",'Crescendo n3'!$C$76="A")</f>
        <v>0</v>
      </c>
      <c r="M37" s="1" t="str">
        <f>IF(N37=TRUE,F37,O37)</f>
        <v>Nel 1111 era Papa Pasquale II e il suo fornitore di fiducia gli recò in assaggio questo vino. Allo stupore del Papa il fornitore voleva sottolineare "Est bonus!", ma era balbuziente e ripetè tre volte la prima parola</v>
      </c>
      <c r="N37" s="1" t="b">
        <f>AND(Formule!$D$34="A",'Crescendo n3'!$C$76="B")</f>
        <v>0</v>
      </c>
      <c r="O37" s="1" t="str">
        <f>IF(P37=TRUE,I37,Q37)</f>
        <v>Nel 1111 era Papa Pasquale II e il suo fornitore di fiducia gli recò in assaggio questo vino. Allo stupore del Papa il fornitore voleva sottolineare "Est bonus!", ma era balbuziente e ripetè tre volte la prima parola</v>
      </c>
      <c r="P37" s="1" t="b">
        <f>AND(Formule!$D$34="A",'Crescendo n3'!$C$76="C")</f>
        <v>0</v>
      </c>
      <c r="Q37" s="1" t="str">
        <f>IF(R37=TRUE,I37,S37)</f>
        <v>Nel 1111 era Papa Pasquale II e il suo fornitore di fiducia gli recò in assaggio questo vino. Allo stupore del Papa il fornitore voleva sottolineare "Est bonus!", ma era balbuziente e ripetè tre volte la prima parola</v>
      </c>
      <c r="R37" s="1" t="b">
        <f>AND(Formule!$D$34="B",'Crescendo n3'!$C$76="A")</f>
        <v>0</v>
      </c>
      <c r="S37" s="1" t="str">
        <f>IF(T37=TRUE,B37,U37)</f>
        <v>Nel 1111 era Papa Pasquale II e il suo fornitore di fiducia gli recò in assaggio questo vino. Allo stupore del Papa il fornitore voleva sottolineare "Est bonus!", ma era balbuziente e ripetè tre volte la prima parola</v>
      </c>
      <c r="T37" s="1" t="b">
        <f>AND(Formule!$D$34="B",'Crescendo n3'!$C$76="B")</f>
        <v>0</v>
      </c>
      <c r="U37" s="1" t="str">
        <f>IF(V37=TRUE,F37,W37)</f>
        <v>Nel 1111 era Papa Pasquale II e il suo fornitore di fiducia gli recò in assaggio questo vino. Allo stupore del Papa il fornitore voleva sottolineare "Est bonus!", ma era balbuziente e ripetè tre volte la prima parola</v>
      </c>
      <c r="V37" s="1" t="b">
        <f>AND(Formule!$D$34="B",'Crescendo n3'!$C$76="C")</f>
        <v>0</v>
      </c>
      <c r="W37" s="1" t="str">
        <f>IF(X37=TRUE,F37,Y37)</f>
        <v>Nel 1111 era Papa Pasquale II e il suo fornitore di fiducia gli recò in assaggio questo vino. Allo stupore del Papa il fornitore voleva sottolineare "Est bonus!", ma era balbuziente e ripetè tre volte la prima parola</v>
      </c>
      <c r="X37" s="1" t="b">
        <f>AND(Formule!$D$34="C",'Crescendo n3'!$C$76="A")</f>
        <v>0</v>
      </c>
      <c r="Y37" s="1" t="str">
        <f>IF(Z37=TRUE,I37,AA37)</f>
        <v>Nel 1111 era Papa Pasquale II e il suo fornitore di fiducia gli recò in assaggio questo vino. Allo stupore del Papa il fornitore voleva sottolineare "Est bonus!", ma era balbuziente e ripetè tre volte la prima parola</v>
      </c>
      <c r="Z37" s="1" t="b">
        <f>AND(Formule!$D$34="C",'Crescendo n3'!$C$76="B")</f>
        <v>0</v>
      </c>
      <c r="AA37" s="1" t="str">
        <f>IF(AB37=TRUE,B37,AC37)</f>
        <v>Nel 1111 era Papa Pasquale II e il suo fornitore di fiducia gli recò in assaggio questo vino. Allo stupore del Papa il fornitore voleva sottolineare "Est bonus!", ma era balbuziente e ripetè tre volte la prima parola</v>
      </c>
      <c r="AB37" s="1" t="b">
        <f>AND(Formule!$D$34="C",'Crescendo n3'!$C82="C")</f>
        <v>0</v>
      </c>
      <c r="AC37" s="1" t="str">
        <f>B37</f>
        <v>Nel 1111 era Papa Pasquale II e il suo fornitore di fiducia gli recò in assaggio questo vino. Allo stupore del Papa il fornitore voleva sottolineare "Est bonus!", ma era balbuziente e ripetè tre volte la prima parola</v>
      </c>
    </row>
    <row r="38" spans="1:30" ht="14.85" customHeight="1" x14ac:dyDescent="0.2">
      <c r="B38" s="59"/>
      <c r="D38" s="64"/>
      <c r="F38" s="59"/>
      <c r="I38" s="59"/>
    </row>
    <row r="39" spans="1:30" ht="27.75" customHeight="1" x14ac:dyDescent="0.2">
      <c r="A39" s="1" t="s">
        <v>37</v>
      </c>
      <c r="B39" s="58" t="str">
        <f>'Archivio domande'!B43</f>
        <v>Non è stato esponente dell'Impressionismo il pittore:</v>
      </c>
      <c r="D39" s="64" t="s">
        <v>2</v>
      </c>
      <c r="E39" s="1" t="s">
        <v>40</v>
      </c>
      <c r="F39" s="58" t="str">
        <f>'Archivio domande'!E43</f>
        <v>Ha un accesso da due rampe elicoidali a senso unico, è profondo 54 metri ed è opera dell'architetto Antonio da Sangallo. Il Pozzo di San Patrizio è un capolavoro che si può visitare a:</v>
      </c>
      <c r="H39" s="1" t="s">
        <v>42</v>
      </c>
      <c r="I39" s="58" t="str">
        <f>'Archivio domande'!H43</f>
        <v>2 La portanza, in un aereo, è:</v>
      </c>
      <c r="K39" s="1" t="str">
        <f>IF(L39=TRUE,B39,M39)</f>
        <v>Non è stato esponente dell'Impressionismo il pittore:</v>
      </c>
      <c r="L39" s="1" t="b">
        <f>AND(Formule!$D$39="A",'Crescendo n3'!$C$87="A")</f>
        <v>0</v>
      </c>
      <c r="M39" s="1" t="str">
        <f>IF(N39=TRUE,F39,O39)</f>
        <v>Non è stato esponente dell'Impressionismo il pittore:</v>
      </c>
      <c r="N39" s="1" t="b">
        <f>AND(Formule!$D$39="A",'Crescendo n3'!$C$87="B")</f>
        <v>0</v>
      </c>
      <c r="O39" s="1" t="str">
        <f>IF(P39=TRUE,I39,Q39)</f>
        <v>Non è stato esponente dell'Impressionismo il pittore:</v>
      </c>
      <c r="P39" s="1" t="b">
        <f>AND(Formule!$D$39="A",'Crescendo n3'!$C$87="C")</f>
        <v>0</v>
      </c>
      <c r="Q39" s="1" t="str">
        <f>IF(R39=TRUE,I39,S39)</f>
        <v>Non è stato esponente dell'Impressionismo il pittore:</v>
      </c>
      <c r="R39" s="1" t="b">
        <f>AND(Formule!$D$39="B",'Crescendo n3'!$C$87="A")</f>
        <v>0</v>
      </c>
      <c r="S39" s="1" t="str">
        <f>IF(T39=TRUE,B39,U39)</f>
        <v>Non è stato esponente dell'Impressionismo il pittore:</v>
      </c>
      <c r="T39" s="1" t="b">
        <f>AND(Formule!$D$39="B",'Crescendo n3'!$C$87="B")</f>
        <v>0</v>
      </c>
      <c r="U39" s="1" t="str">
        <f>IF(V39=TRUE,F39,W39)</f>
        <v>Non è stato esponente dell'Impressionismo il pittore:</v>
      </c>
      <c r="V39" s="1" t="b">
        <f>AND(Formule!$D$39="B",'Crescendo n3'!$C$87="C")</f>
        <v>0</v>
      </c>
      <c r="W39" s="1" t="str">
        <f>IF(X39=TRUE,F39,Y39)</f>
        <v>Non è stato esponente dell'Impressionismo il pittore:</v>
      </c>
      <c r="X39" s="1" t="b">
        <f>AND(Formule!$D$39="C",'Crescendo n3'!$C$87="A")</f>
        <v>0</v>
      </c>
      <c r="Y39" s="1" t="str">
        <f>IF(Z39=TRUE,I39,AA39)</f>
        <v>Non è stato esponente dell'Impressionismo il pittore:</v>
      </c>
      <c r="Z39" s="1" t="b">
        <f>AND(Formule!$D$39="C",'Crescendo n3'!$C$87="B")</f>
        <v>0</v>
      </c>
      <c r="AA39" s="1" t="str">
        <f>IF(AB39=TRUE,B39,AC39)</f>
        <v>Non è stato esponente dell'Impressionismo il pittore:</v>
      </c>
      <c r="AB39" s="1" t="b">
        <f>AND(Formule!$D$39="C",'Crescendo n3'!$C87="C")</f>
        <v>0</v>
      </c>
      <c r="AC39" s="1" t="str">
        <f>B39</f>
        <v>Non è stato esponente dell'Impressionismo il pittore:</v>
      </c>
    </row>
    <row r="40" spans="1:30" s="16" customFormat="1" ht="27.75" customHeight="1" x14ac:dyDescent="0.2">
      <c r="B40" s="58" t="str">
        <f>'Archivio domande'!B44</f>
        <v>Pierre-Auguste Renoir</v>
      </c>
      <c r="C40" s="13"/>
      <c r="D40" s="66"/>
      <c r="F40" s="59" t="str">
        <f>'Archivio domande'!E44</f>
        <v>Frascati</v>
      </c>
      <c r="G40" s="17"/>
      <c r="I40" s="58" t="str">
        <f>'Archivio domande'!H44</f>
        <v>La capacità, in quantità di ore, di restare in volo in base al carburante caricato e alla portata del peso complessivo, carico compreso</v>
      </c>
      <c r="K40" s="1" t="str">
        <f>IF(L40=TRUE,B40,M40)</f>
        <v>Pierre-Auguste Renoir</v>
      </c>
      <c r="L40" s="1" t="b">
        <f>AND(Formule!$D$39="A",'Crescendo n3'!$C$87="A")</f>
        <v>0</v>
      </c>
      <c r="M40" s="1" t="str">
        <f>IF(N40=TRUE,F40,O40)</f>
        <v>Pierre-Auguste Renoir</v>
      </c>
      <c r="N40" s="1" t="b">
        <f>AND(Formule!$D$39="A",'Crescendo n3'!$C$87="B")</f>
        <v>0</v>
      </c>
      <c r="O40" s="1" t="str">
        <f>IF(P40=TRUE,I40,Q40)</f>
        <v>Pierre-Auguste Renoir</v>
      </c>
      <c r="P40" s="1" t="b">
        <f>AND(Formule!$D$39="A",'Crescendo n3'!$C$87="C")</f>
        <v>0</v>
      </c>
      <c r="Q40" s="1" t="str">
        <f>IF(R40=TRUE,I40,S40)</f>
        <v>Pierre-Auguste Renoir</v>
      </c>
      <c r="R40" s="1" t="b">
        <f>AND(Formule!$D$39="B",'Crescendo n3'!$C$87="A")</f>
        <v>0</v>
      </c>
      <c r="S40" s="1" t="str">
        <f>IF(T40=TRUE,B40,U40)</f>
        <v>Pierre-Auguste Renoir</v>
      </c>
      <c r="T40" s="1" t="b">
        <f>AND(Formule!$D$39="B",'Crescendo n3'!$C$87="B")</f>
        <v>0</v>
      </c>
      <c r="U40" s="1" t="str">
        <f>IF(V40=TRUE,F40,W40)</f>
        <v>Pierre-Auguste Renoir</v>
      </c>
      <c r="V40" s="1" t="b">
        <f>AND(Formule!$D$39="B",'Crescendo n3'!$C$87="C")</f>
        <v>0</v>
      </c>
      <c r="W40" s="1" t="str">
        <f>IF(X40=TRUE,F40,Y40)</f>
        <v>Pierre-Auguste Renoir</v>
      </c>
      <c r="X40" s="1" t="b">
        <f>AND(Formule!$D$39="C",'Crescendo n3'!$C$87="A")</f>
        <v>0</v>
      </c>
      <c r="Y40" s="1" t="str">
        <f>IF(Z40=TRUE,I40,AA40)</f>
        <v>Pierre-Auguste Renoir</v>
      </c>
      <c r="Z40" s="1" t="b">
        <f>AND(Formule!$D$39="C",'Crescendo n3'!$C$87="B")</f>
        <v>0</v>
      </c>
      <c r="AA40" s="1" t="str">
        <f>IF(AB40=TRUE,B40,AC40)</f>
        <v>Pierre-Auguste Renoir</v>
      </c>
      <c r="AB40" s="1" t="b">
        <f>AND(Formule!$D$39="C",'Crescendo n3'!$C89="C")</f>
        <v>0</v>
      </c>
      <c r="AC40" s="1" t="str">
        <f>B40</f>
        <v>Pierre-Auguste Renoir</v>
      </c>
    </row>
    <row r="41" spans="1:30" s="16" customFormat="1" ht="27.75" customHeight="1" x14ac:dyDescent="0.2">
      <c r="B41" s="58" t="str">
        <f>'Archivio domande'!B45</f>
        <v>Claude Monet</v>
      </c>
      <c r="C41" s="18"/>
      <c r="D41" s="66"/>
      <c r="F41" s="59" t="str">
        <f>'Archivio domande'!E45</f>
        <v>Volterra</v>
      </c>
      <c r="G41" s="17"/>
      <c r="I41" s="58" t="str">
        <f>'Archivio domande'!H45</f>
        <v>La capacità di carico calcolata in proporzione alla potenza del motore</v>
      </c>
      <c r="K41" s="1" t="str">
        <f>IF(L41=TRUE,B41,M41)</f>
        <v>Claude Monet</v>
      </c>
      <c r="L41" s="1" t="b">
        <f>AND(Formule!$D$39="A",'Crescendo n3'!$C$87="A")</f>
        <v>0</v>
      </c>
      <c r="M41" s="1" t="str">
        <f>IF(N41=TRUE,F41,O41)</f>
        <v>Claude Monet</v>
      </c>
      <c r="N41" s="1" t="b">
        <f>AND(Formule!$D$39="A",'Crescendo n3'!$C$87="B")</f>
        <v>0</v>
      </c>
      <c r="O41" s="1" t="str">
        <f>IF(P41=TRUE,I41,Q41)</f>
        <v>Claude Monet</v>
      </c>
      <c r="P41" s="1" t="b">
        <f>AND(Formule!$D$39="A",'Crescendo n3'!$C$87="C")</f>
        <v>0</v>
      </c>
      <c r="Q41" s="1" t="str">
        <f>IF(R41=TRUE,I41,S41)</f>
        <v>Claude Monet</v>
      </c>
      <c r="R41" s="1" t="b">
        <f>AND(Formule!$D$39="B",'Crescendo n3'!$C$87="A")</f>
        <v>0</v>
      </c>
      <c r="S41" s="1" t="str">
        <f>IF(T41=TRUE,B41,U41)</f>
        <v>Claude Monet</v>
      </c>
      <c r="T41" s="1" t="b">
        <f>AND(Formule!$D$39="B",'Crescendo n3'!$C$87="B")</f>
        <v>0</v>
      </c>
      <c r="U41" s="1" t="str">
        <f>IF(V41=TRUE,F41,W41)</f>
        <v>Claude Monet</v>
      </c>
      <c r="V41" s="1" t="b">
        <f>AND(Formule!$D$39="B",'Crescendo n3'!$C$87="C")</f>
        <v>0</v>
      </c>
      <c r="W41" s="1" t="str">
        <f>IF(X41=TRUE,F41,Y41)</f>
        <v>Claude Monet</v>
      </c>
      <c r="X41" s="1" t="b">
        <f>AND(Formule!$D$39="C",'Crescendo n3'!$C$87="A")</f>
        <v>0</v>
      </c>
      <c r="Y41" s="1" t="str">
        <f>IF(Z41=TRUE,I41,AA41)</f>
        <v>Claude Monet</v>
      </c>
      <c r="Z41" s="1" t="b">
        <f>AND(Formule!$D$39="C",'Crescendo n3'!$C$87="B")</f>
        <v>0</v>
      </c>
      <c r="AA41" s="1" t="str">
        <f>IF(AB41=TRUE,B41,AC41)</f>
        <v>Claude Monet</v>
      </c>
      <c r="AB41" s="1" t="b">
        <f>AND(Formule!$D$39="C",'Crescendo n3'!$C91="C")</f>
        <v>0</v>
      </c>
      <c r="AC41" s="1" t="str">
        <f>B41</f>
        <v>Claude Monet</v>
      </c>
    </row>
    <row r="42" spans="1:30" s="16" customFormat="1" ht="27.75" customHeight="1" x14ac:dyDescent="0.2">
      <c r="B42" s="58" t="str">
        <f>'Archivio domande'!B46</f>
        <v>Georges Braque</v>
      </c>
      <c r="C42" s="18"/>
      <c r="D42" s="66"/>
      <c r="F42" s="59" t="str">
        <f>'Archivio domande'!E46</f>
        <v>Orvieto</v>
      </c>
      <c r="G42" s="17"/>
      <c r="I42" s="58" t="str">
        <f>'Archivio domande'!H46</f>
        <v>La spinta perpendicolare al moto dell'aereo che fa sì che l'aria spinga l'aereo verso l'alto</v>
      </c>
      <c r="K42" s="1" t="str">
        <f>IF(L42=TRUE,B42,M42)</f>
        <v>Georges Braque</v>
      </c>
      <c r="L42" s="1" t="b">
        <f>AND(Formule!$D$39="A",'Crescendo n3'!$C$87="A")</f>
        <v>0</v>
      </c>
      <c r="M42" s="1" t="str">
        <f>IF(N42=TRUE,F42,O42)</f>
        <v>Georges Braque</v>
      </c>
      <c r="N42" s="1" t="b">
        <f>AND(Formule!$D$39="A",'Crescendo n3'!$C$87="B")</f>
        <v>0</v>
      </c>
      <c r="O42" s="1" t="str">
        <f>IF(P42=TRUE,I42,Q42)</f>
        <v>Georges Braque</v>
      </c>
      <c r="P42" s="1" t="b">
        <f>AND(Formule!$D$39="A",'Crescendo n3'!$C$87="C")</f>
        <v>0</v>
      </c>
      <c r="Q42" s="1" t="str">
        <f>IF(R42=TRUE,I42,S42)</f>
        <v>Georges Braque</v>
      </c>
      <c r="R42" s="1" t="b">
        <f>AND(Formule!$D$39="B",'Crescendo n3'!$C$87="A")</f>
        <v>0</v>
      </c>
      <c r="S42" s="1" t="str">
        <f>IF(T42=TRUE,B42,U42)</f>
        <v>Georges Braque</v>
      </c>
      <c r="T42" s="1" t="b">
        <f>AND(Formule!$D$39="B",'Crescendo n3'!$C$87="B")</f>
        <v>0</v>
      </c>
      <c r="U42" s="1" t="str">
        <f>IF(V42=TRUE,F42,W42)</f>
        <v>Georges Braque</v>
      </c>
      <c r="V42" s="1" t="b">
        <f>AND(Formule!$D$39="B",'Crescendo n3'!$C$87="C")</f>
        <v>0</v>
      </c>
      <c r="W42" s="1" t="str">
        <f>IF(X42=TRUE,F42,Y42)</f>
        <v>Georges Braque</v>
      </c>
      <c r="X42" s="1" t="b">
        <f>AND(Formule!$D$39="C",'Crescendo n3'!$C$87="A")</f>
        <v>0</v>
      </c>
      <c r="Y42" s="1" t="str">
        <f>IF(Z42=TRUE,I42,AA42)</f>
        <v>Georges Braque</v>
      </c>
      <c r="Z42" s="1" t="b">
        <f>AND(Formule!$D$39="C",'Crescendo n3'!$C$87="B")</f>
        <v>0</v>
      </c>
      <c r="AA42" s="1" t="str">
        <f>IF(AB42=TRUE,B42,AC42)</f>
        <v>Georges Braque</v>
      </c>
      <c r="AB42" s="1" t="b">
        <f>AND(Formule!$D$39="C",'Crescendo n3'!$C93="C")</f>
        <v>0</v>
      </c>
      <c r="AC42" s="1" t="str">
        <f>B42</f>
        <v>Georges Braque</v>
      </c>
    </row>
    <row r="43" spans="1:30" ht="14.85" customHeight="1" x14ac:dyDescent="0.2">
      <c r="B43" s="59"/>
      <c r="C43" s="3"/>
      <c r="D43" s="64"/>
      <c r="F43" s="59"/>
      <c r="I43" s="59"/>
    </row>
    <row r="44" spans="1:30" ht="30" customHeight="1" x14ac:dyDescent="0.2">
      <c r="A44" s="1" t="s">
        <v>46</v>
      </c>
      <c r="B44" s="58" t="str">
        <f>'Archivio domande'!B48</f>
        <v>Le sinapsi permettono:</v>
      </c>
      <c r="C44" s="3"/>
      <c r="D44" s="64" t="s">
        <v>1</v>
      </c>
      <c r="E44" s="1" t="s">
        <v>44</v>
      </c>
      <c r="F44" s="58" t="str">
        <f>'Archivio domande'!E48</f>
        <v>In quali casi si effettua il ballottaggio tra due candidati sindaci in un Comune?</v>
      </c>
      <c r="H44" s="1" t="s">
        <v>45</v>
      </c>
      <c r="I44" s="58" t="str">
        <f>'Archivio domande'!H48</f>
        <v>In alcuni centri del Molise e della Puglia viene parlata una lingua che deriva da:</v>
      </c>
      <c r="K44" s="1" t="str">
        <f>IF(L44=TRUE,B44,M44)</f>
        <v>Le sinapsi permettono:</v>
      </c>
      <c r="L44" s="1" t="b">
        <f>AND(Formule!$D$44="A",'Crescendo n3'!$C$98="A")</f>
        <v>0</v>
      </c>
      <c r="M44" s="1" t="str">
        <f>IF(N44=TRUE,F44,O44)</f>
        <v>Le sinapsi permettono:</v>
      </c>
      <c r="N44" s="1" t="b">
        <f>AND(Formule!$D$44="A",'Crescendo n3'!$C$98="B")</f>
        <v>0</v>
      </c>
      <c r="O44" s="1" t="str">
        <f>IF(P44=TRUE,I44,Q44)</f>
        <v>Le sinapsi permettono:</v>
      </c>
      <c r="P44" s="1" t="b">
        <f>AND(Formule!$D$44="A",'Crescendo n3'!$C$98="C")</f>
        <v>0</v>
      </c>
      <c r="Q44" s="1" t="str">
        <f>IF(R44=TRUE,I44,S44)</f>
        <v>Le sinapsi permettono:</v>
      </c>
      <c r="R44" s="1" t="b">
        <f>AND(Formule!$D$44="B",'Crescendo n3'!$C$98="A")</f>
        <v>0</v>
      </c>
      <c r="S44" s="1" t="str">
        <f>IF(T44=TRUE,B44,U44)</f>
        <v>Le sinapsi permettono:</v>
      </c>
      <c r="T44" s="1" t="b">
        <f>AND(Formule!$D$44="B",'Crescendo n3'!$C$98="B")</f>
        <v>0</v>
      </c>
      <c r="U44" s="1" t="str">
        <f>IF(V44=TRUE,F44,W44)</f>
        <v>Le sinapsi permettono:</v>
      </c>
      <c r="V44" s="1" t="b">
        <f>AND(Formule!$D$44="B",'Crescendo n3'!$C$98="C")</f>
        <v>0</v>
      </c>
      <c r="W44" s="1" t="str">
        <f>IF(X44=TRUE,F44,Y44)</f>
        <v>Le sinapsi permettono:</v>
      </c>
      <c r="X44" s="1" t="b">
        <f>AND(Formule!$D$44="C",'Crescendo n3'!$C$98="A")</f>
        <v>0</v>
      </c>
      <c r="Y44" s="1" t="str">
        <f>IF(Z44=TRUE,I44,AA44)</f>
        <v>Le sinapsi permettono:</v>
      </c>
      <c r="Z44" s="1" t="b">
        <f>AND(Formule!$D$44="C",'Crescendo n3'!$C$98="B")</f>
        <v>0</v>
      </c>
      <c r="AA44" s="1" t="str">
        <f>IF(AB44=TRUE,B44,AC44)</f>
        <v>Le sinapsi permettono:</v>
      </c>
      <c r="AB44" s="1" t="b">
        <f>AND(Formule!$D$44="C",'Crescendo n3'!$C98="C")</f>
        <v>0</v>
      </c>
      <c r="AC44" s="1" t="str">
        <f>B44</f>
        <v>Le sinapsi permettono:</v>
      </c>
    </row>
    <row r="45" spans="1:30" ht="30" customHeight="1" x14ac:dyDescent="0.2">
      <c r="B45" s="58" t="str">
        <f>'Archivio domande'!B49</f>
        <v>Di gestire le comunicazioni all'interno del corpo calloso dell'encefalo</v>
      </c>
      <c r="C45" s="3"/>
      <c r="D45" s="64"/>
      <c r="F45" s="59" t="str">
        <f>'Archivio domande'!E49</f>
        <v>Nel caso di Comuni con popolazione superiore ai 15.000 abitanti</v>
      </c>
      <c r="I45" s="58" t="str">
        <f>'Archivio domande'!H49</f>
        <v>L'arabo</v>
      </c>
      <c r="K45" s="1" t="str">
        <f>IF(L45=TRUE,B45,M45)</f>
        <v>Di gestire le comunicazioni all'interno del corpo calloso dell'encefalo</v>
      </c>
      <c r="L45" s="1" t="b">
        <f>AND(Formule!$D$44="A",'Crescendo n3'!$C$98="A")</f>
        <v>0</v>
      </c>
      <c r="M45" s="1" t="str">
        <f>IF(N45=TRUE,F45,O45)</f>
        <v>Di gestire le comunicazioni all'interno del corpo calloso dell'encefalo</v>
      </c>
      <c r="N45" s="1" t="b">
        <f>AND(Formule!$D$44="A",'Crescendo n3'!$C$98="B")</f>
        <v>0</v>
      </c>
      <c r="O45" s="1" t="str">
        <f>IF(P45=TRUE,I45,Q45)</f>
        <v>Di gestire le comunicazioni all'interno del corpo calloso dell'encefalo</v>
      </c>
      <c r="P45" s="1" t="b">
        <f>AND(Formule!$D$44="A",'Crescendo n3'!$C$98="C")</f>
        <v>0</v>
      </c>
      <c r="Q45" s="1" t="str">
        <f>IF(R45=TRUE,I45,S45)</f>
        <v>Di gestire le comunicazioni all'interno del corpo calloso dell'encefalo</v>
      </c>
      <c r="R45" s="1" t="b">
        <f>AND(Formule!$D$44="B",'Crescendo n3'!$C$98="A")</f>
        <v>0</v>
      </c>
      <c r="S45" s="1" t="str">
        <f>IF(T45=TRUE,B45,U45)</f>
        <v>Di gestire le comunicazioni all'interno del corpo calloso dell'encefalo</v>
      </c>
      <c r="T45" s="1" t="b">
        <f>AND(Formule!$D$44="B",'Crescendo n3'!$C$98="B")</f>
        <v>0</v>
      </c>
      <c r="U45" s="1" t="str">
        <f>IF(V45=TRUE,F45,W45)</f>
        <v>Di gestire le comunicazioni all'interno del corpo calloso dell'encefalo</v>
      </c>
      <c r="V45" s="1" t="b">
        <f>AND(Formule!$D$44="B",'Crescendo n3'!$C$98="C")</f>
        <v>0</v>
      </c>
      <c r="W45" s="1" t="str">
        <f>IF(X45=TRUE,F45,Y45)</f>
        <v>Di gestire le comunicazioni all'interno del corpo calloso dell'encefalo</v>
      </c>
      <c r="X45" s="1" t="b">
        <f>AND(Formule!$D$44="C",'Crescendo n3'!$C$98="A")</f>
        <v>0</v>
      </c>
      <c r="Y45" s="1" t="str">
        <f>IF(Z45=TRUE,I45,AA45)</f>
        <v>Di gestire le comunicazioni all'interno del corpo calloso dell'encefalo</v>
      </c>
      <c r="Z45" s="1" t="b">
        <f>AND(Formule!$D$44="C",'Crescendo n3'!$C$98="B")</f>
        <v>0</v>
      </c>
      <c r="AA45" s="1" t="str">
        <f>IF(AB45=TRUE,B45,AC45)</f>
        <v>Di gestire le comunicazioni all'interno del corpo calloso dell'encefalo</v>
      </c>
      <c r="AB45" s="1" t="b">
        <f>AND(Formule!$D$44="C",'Crescendo n3'!$C100="C")</f>
        <v>0</v>
      </c>
      <c r="AC45" s="1" t="str">
        <f>B45</f>
        <v>Di gestire le comunicazioni all'interno del corpo calloso dell'encefalo</v>
      </c>
      <c r="AD45" s="16"/>
    </row>
    <row r="46" spans="1:30" ht="14.85" customHeight="1" x14ac:dyDescent="0.2">
      <c r="B46" s="58" t="str">
        <f>'Archivio domande'!B50</f>
        <v>La trasmissione di impulsi nervosi tra neuroni o tra neuroni e fibre</v>
      </c>
      <c r="C46" s="3"/>
      <c r="D46" s="64"/>
      <c r="F46" s="59" t="str">
        <f>'Archivio domande'!E50</f>
        <v>Nel caso di Comuni con popolazione superiore ai 15.000 abitanti oppure, per Comuni con popolazione inferiore, qualora i due candidati più votati abbiano ottenuto pari numero di preferenze</v>
      </c>
      <c r="I46" s="58" t="str">
        <f>'Archivio domande'!H50</f>
        <v>L'albanese</v>
      </c>
      <c r="K46" s="1" t="str">
        <f>IF(L46=TRUE,B46,M46)</f>
        <v>La trasmissione di impulsi nervosi tra neuroni o tra neuroni e fibre</v>
      </c>
      <c r="L46" s="1" t="b">
        <f>AND(Formule!$D$44="A",'Crescendo n3'!$C$98="A")</f>
        <v>0</v>
      </c>
      <c r="M46" s="1" t="str">
        <f>IF(N46=TRUE,F46,O46)</f>
        <v>La trasmissione di impulsi nervosi tra neuroni o tra neuroni e fibre</v>
      </c>
      <c r="N46" s="1" t="b">
        <f>AND(Formule!$D$44="A",'Crescendo n3'!$C$98="B")</f>
        <v>0</v>
      </c>
      <c r="O46" s="1" t="str">
        <f>IF(P46=TRUE,I46,Q46)</f>
        <v>La trasmissione di impulsi nervosi tra neuroni o tra neuroni e fibre</v>
      </c>
      <c r="P46" s="1" t="b">
        <f>AND(Formule!$D$44="A",'Crescendo n3'!$C$98="C")</f>
        <v>0</v>
      </c>
      <c r="Q46" s="1" t="str">
        <f>IF(R46=TRUE,I46,S46)</f>
        <v>La trasmissione di impulsi nervosi tra neuroni o tra neuroni e fibre</v>
      </c>
      <c r="R46" s="1" t="b">
        <f>AND(Formule!$D$44="B",'Crescendo n3'!$C$98="A")</f>
        <v>0</v>
      </c>
      <c r="S46" s="1" t="str">
        <f>IF(T46=TRUE,B46,U46)</f>
        <v>La trasmissione di impulsi nervosi tra neuroni o tra neuroni e fibre</v>
      </c>
      <c r="T46" s="1" t="b">
        <f>AND(Formule!$D$44="B",'Crescendo n3'!$C$98="B")</f>
        <v>0</v>
      </c>
      <c r="U46" s="1" t="str">
        <f>IF(V46=TRUE,F46,W46)</f>
        <v>La trasmissione di impulsi nervosi tra neuroni o tra neuroni e fibre</v>
      </c>
      <c r="V46" s="1" t="b">
        <f>AND(Formule!$D$44="B",'Crescendo n3'!$C$98="C")</f>
        <v>0</v>
      </c>
      <c r="W46" s="1" t="str">
        <f>IF(X46=TRUE,F46,Y46)</f>
        <v>La trasmissione di impulsi nervosi tra neuroni o tra neuroni e fibre</v>
      </c>
      <c r="X46" s="1" t="b">
        <f>AND(Formule!$D$44="C",'Crescendo n3'!$C$98="A")</f>
        <v>0</v>
      </c>
      <c r="Y46" s="1" t="str">
        <f>IF(Z46=TRUE,I46,AA46)</f>
        <v>La trasmissione di impulsi nervosi tra neuroni o tra neuroni e fibre</v>
      </c>
      <c r="Z46" s="1" t="b">
        <f>AND(Formule!$D$44="C",'Crescendo n3'!$C$98="B")</f>
        <v>0</v>
      </c>
      <c r="AA46" s="1" t="str">
        <f>IF(AB46=TRUE,B46,AC46)</f>
        <v>La trasmissione di impulsi nervosi tra neuroni o tra neuroni e fibre</v>
      </c>
      <c r="AB46" s="1" t="b">
        <f>AND(Formule!$D$44="C",'Crescendo n3'!$C102="C")</f>
        <v>0</v>
      </c>
      <c r="AC46" s="1" t="str">
        <f>B46</f>
        <v>La trasmissione di impulsi nervosi tra neuroni o tra neuroni e fibre</v>
      </c>
      <c r="AD46" s="16"/>
    </row>
    <row r="47" spans="1:30" ht="14.85" customHeight="1" x14ac:dyDescent="0.2">
      <c r="B47" s="58" t="str">
        <f>'Archivio domande'!B51</f>
        <v>Lo scorrimento senza attrito di due ossa in una articolazione</v>
      </c>
      <c r="C47" s="3"/>
      <c r="D47" s="64"/>
      <c r="F47" s="59" t="str">
        <f>'Archivio domande'!E51</f>
        <v>Sempre</v>
      </c>
      <c r="I47" s="58" t="str">
        <f>'Archivio domande'!H51</f>
        <v>Lo spagnolo</v>
      </c>
      <c r="K47" s="1" t="str">
        <f>IF(L47=TRUE,B47,M47)</f>
        <v>Lo scorrimento senza attrito di due ossa in una articolazione</v>
      </c>
      <c r="L47" s="1" t="b">
        <f>AND(Formule!$D$44="A",'Crescendo n3'!$C$98="A")</f>
        <v>0</v>
      </c>
      <c r="M47" s="1" t="str">
        <f>IF(N47=TRUE,F47,O47)</f>
        <v>Lo scorrimento senza attrito di due ossa in una articolazione</v>
      </c>
      <c r="N47" s="1" t="b">
        <f>AND(Formule!$D$44="A",'Crescendo n3'!$C$98="B")</f>
        <v>0</v>
      </c>
      <c r="O47" s="1" t="str">
        <f>IF(P47=TRUE,I47,Q47)</f>
        <v>Lo scorrimento senza attrito di due ossa in una articolazione</v>
      </c>
      <c r="P47" s="1" t="b">
        <f>AND(Formule!$D$44="A",'Crescendo n3'!$C$98="C")</f>
        <v>0</v>
      </c>
      <c r="Q47" s="1" t="str">
        <f>IF(R47=TRUE,I47,S47)</f>
        <v>Lo scorrimento senza attrito di due ossa in una articolazione</v>
      </c>
      <c r="R47" s="1" t="b">
        <f>AND(Formule!$D$44="B",'Crescendo n3'!$C$98="A")</f>
        <v>0</v>
      </c>
      <c r="S47" s="1" t="str">
        <f>IF(T47=TRUE,B47,U47)</f>
        <v>Lo scorrimento senza attrito di due ossa in una articolazione</v>
      </c>
      <c r="T47" s="1" t="b">
        <f>AND(Formule!$D$44="B",'Crescendo n3'!$C$98="B")</f>
        <v>0</v>
      </c>
      <c r="U47" s="1" t="str">
        <f>IF(V47=TRUE,F47,W47)</f>
        <v>Lo scorrimento senza attrito di due ossa in una articolazione</v>
      </c>
      <c r="V47" s="1" t="b">
        <f>AND(Formule!$D$44="B",'Crescendo n3'!$C$98="C")</f>
        <v>0</v>
      </c>
      <c r="W47" s="1" t="str">
        <f>IF(X47=TRUE,F47,Y47)</f>
        <v>Lo scorrimento senza attrito di due ossa in una articolazione</v>
      </c>
      <c r="X47" s="1" t="b">
        <f>AND(Formule!$D$44="C",'Crescendo n3'!$C$98="A")</f>
        <v>0</v>
      </c>
      <c r="Y47" s="1" t="str">
        <f>IF(Z47=TRUE,I47,AA47)</f>
        <v>Lo scorrimento senza attrito di due ossa in una articolazione</v>
      </c>
      <c r="Z47" s="1" t="b">
        <f>AND(Formule!$D$44="C",'Crescendo n3'!$C$98="B")</f>
        <v>0</v>
      </c>
      <c r="AA47" s="1" t="str">
        <f>IF(AB47=TRUE,B47,AC47)</f>
        <v>Lo scorrimento senza attrito di due ossa in una articolazione</v>
      </c>
      <c r="AB47" s="1" t="b">
        <f>AND(Formule!$D$44="C",'Crescendo n3'!$C104="C")</f>
        <v>0</v>
      </c>
      <c r="AC47" s="1" t="str">
        <f>B47</f>
        <v>Lo scorrimento senza attrito di due ossa in una articolazione</v>
      </c>
      <c r="AD47" s="16"/>
    </row>
    <row r="48" spans="1:30" ht="14.85" customHeight="1" x14ac:dyDescent="0.2">
      <c r="B48" s="59"/>
      <c r="C48" s="3"/>
      <c r="D48" s="64"/>
      <c r="F48" s="59"/>
      <c r="I48" s="59"/>
    </row>
    <row r="49" spans="1:30" ht="14.85" customHeight="1" x14ac:dyDescent="0.2">
      <c r="A49" s="1" t="s">
        <v>47</v>
      </c>
      <c r="B49" s="58" t="str">
        <f>'Archivio domande'!B53</f>
        <v>Il Global Compact delle Nazioni Unite:</v>
      </c>
      <c r="C49" s="3"/>
      <c r="D49" s="64" t="s">
        <v>2</v>
      </c>
      <c r="E49" s="1" t="s">
        <v>48</v>
      </c>
      <c r="F49" s="58" t="str">
        <f>'Archivio domande'!E53</f>
        <v>Il Lago Gatún, che si attraversa lungo il percorso del Canale di Panama, si trova:</v>
      </c>
      <c r="H49" s="1" t="s">
        <v>49</v>
      </c>
      <c r="I49" s="58" t="str">
        <f>'Archivio domande'!H53</f>
        <v>Tra i linguaggi di programmazione ce n'è uno creato nel 1959 ed utilizzato ancora oggi al fine di gestire calcoli ed elaborazioni di carattere commerciale e finanziario. Si tratta del:</v>
      </c>
      <c r="K49" s="1" t="str">
        <f>IF(L49=TRUE,B49,M49)</f>
        <v>Il Global Compact delle Nazioni Unite:</v>
      </c>
      <c r="L49" s="1" t="b">
        <f>AND(Formule!$D$49="A",'Crescendo n3'!$C$109="A")</f>
        <v>0</v>
      </c>
      <c r="M49" s="1" t="str">
        <f>IF(N49=TRUE,F49,O49)</f>
        <v>Il Global Compact delle Nazioni Unite:</v>
      </c>
      <c r="N49" s="1" t="b">
        <f>AND(Formule!$D$49="A",'Crescendo n3'!$C$109="B")</f>
        <v>0</v>
      </c>
      <c r="O49" s="1" t="str">
        <f>IF(P49=TRUE,I49,Q49)</f>
        <v>Il Global Compact delle Nazioni Unite:</v>
      </c>
      <c r="P49" s="1" t="b">
        <f>AND(Formule!$D$49="A",'Crescendo n3'!$C$109="C")</f>
        <v>0</v>
      </c>
      <c r="Q49" s="1" t="str">
        <f>IF(R49=TRUE,I49,S49)</f>
        <v>Il Global Compact delle Nazioni Unite:</v>
      </c>
      <c r="R49" s="1" t="b">
        <f>AND(Formule!$D$49="B",'Crescendo n3'!$C$109="A")</f>
        <v>0</v>
      </c>
      <c r="S49" s="1" t="str">
        <f>IF(T49=TRUE,B49,U49)</f>
        <v>Il Global Compact delle Nazioni Unite:</v>
      </c>
      <c r="T49" s="1" t="b">
        <f>AND(Formule!$D$49="B",'Crescendo n3'!$C$109="B")</f>
        <v>0</v>
      </c>
      <c r="U49" s="1" t="str">
        <f>IF(V49=TRUE,F49,W49)</f>
        <v>Il Global Compact delle Nazioni Unite:</v>
      </c>
      <c r="V49" s="1" t="b">
        <f>AND(Formule!$D$49="B",'Crescendo n3'!$C$109="C")</f>
        <v>0</v>
      </c>
      <c r="W49" s="1" t="str">
        <f>IF(X49=TRUE,F49,Y49)</f>
        <v>Il Global Compact delle Nazioni Unite:</v>
      </c>
      <c r="X49" s="1" t="b">
        <f>AND(Formule!$D$49="C",'Crescendo n3'!$C$109="A")</f>
        <v>0</v>
      </c>
      <c r="Y49" s="1" t="str">
        <f>IF(Z49=TRUE,I49,AA49)</f>
        <v>Il Global Compact delle Nazioni Unite:</v>
      </c>
      <c r="Z49" s="1" t="b">
        <f>AND(Formule!$D$49="C",'Crescendo n3'!$C$109="B")</f>
        <v>0</v>
      </c>
      <c r="AA49" s="1" t="str">
        <f>IF(AB49=TRUE,B49,AC49)</f>
        <v>Il Global Compact delle Nazioni Unite:</v>
      </c>
      <c r="AB49" s="1" t="b">
        <f>AND(Formule!$D$49="C",'Crescendo n3'!$C109="C")</f>
        <v>0</v>
      </c>
      <c r="AC49" s="1" t="str">
        <f>B49</f>
        <v>Il Global Compact delle Nazioni Unite:</v>
      </c>
    </row>
    <row r="50" spans="1:30" ht="14.85" customHeight="1" x14ac:dyDescent="0.2">
      <c r="B50" s="59" t="str">
        <f>'Archivio domande'!B54</f>
        <v>Incoraggia le imprese ad aderire a principi fondamentali relativi a diritti umani, standard lavorativi, tutela dell'ambiente e lotta alla corruzione</v>
      </c>
      <c r="C50" s="3"/>
      <c r="D50" s="64"/>
      <c r="F50" s="59" t="str">
        <f>'Archivio domande'!E54</f>
        <v>A 26 metri sul livello del mare</v>
      </c>
      <c r="I50" s="58" t="str">
        <f>'Archivio domande'!H54</f>
        <v>Cobol</v>
      </c>
      <c r="K50" s="1" t="str">
        <f>IF(L50=TRUE,B50,M50)</f>
        <v>Incoraggia le imprese ad aderire a principi fondamentali relativi a diritti umani, standard lavorativi, tutela dell'ambiente e lotta alla corruzione</v>
      </c>
      <c r="L50" s="1" t="b">
        <f>AND(Formule!$D$49="A",'Crescendo n3'!$C$109="A")</f>
        <v>0</v>
      </c>
      <c r="M50" s="1" t="str">
        <f>IF(N50=TRUE,F50,O50)</f>
        <v>Incoraggia le imprese ad aderire a principi fondamentali relativi a diritti umani, standard lavorativi, tutela dell'ambiente e lotta alla corruzione</v>
      </c>
      <c r="N50" s="1" t="b">
        <f>AND(Formule!$D$49="A",'Crescendo n3'!$C$109="B")</f>
        <v>0</v>
      </c>
      <c r="O50" s="1" t="str">
        <f>IF(P50=TRUE,I50,Q50)</f>
        <v>Incoraggia le imprese ad aderire a principi fondamentali relativi a diritti umani, standard lavorativi, tutela dell'ambiente e lotta alla corruzione</v>
      </c>
      <c r="P50" s="1" t="b">
        <f>AND(Formule!$D$49="A",'Crescendo n3'!$C$109="C")</f>
        <v>0</v>
      </c>
      <c r="Q50" s="1" t="str">
        <f>IF(R50=TRUE,I50,S50)</f>
        <v>Incoraggia le imprese ad aderire a principi fondamentali relativi a diritti umani, standard lavorativi, tutela dell'ambiente e lotta alla corruzione</v>
      </c>
      <c r="R50" s="1" t="b">
        <f>AND(Formule!$D$49="B",'Crescendo n3'!$C$109="A")</f>
        <v>0</v>
      </c>
      <c r="S50" s="1" t="str">
        <f>IF(T50=TRUE,B50,U50)</f>
        <v>Incoraggia le imprese ad aderire a principi fondamentali relativi a diritti umani, standard lavorativi, tutela dell'ambiente e lotta alla corruzione</v>
      </c>
      <c r="T50" s="1" t="b">
        <f>AND(Formule!$D$49="B",'Crescendo n3'!$C$109="B")</f>
        <v>0</v>
      </c>
      <c r="U50" s="1" t="str">
        <f>IF(V50=TRUE,F50,W50)</f>
        <v>Incoraggia le imprese ad aderire a principi fondamentali relativi a diritti umani, standard lavorativi, tutela dell'ambiente e lotta alla corruzione</v>
      </c>
      <c r="V50" s="1" t="b">
        <f>AND(Formule!$D$49="B",'Crescendo n3'!$C$109="C")</f>
        <v>0</v>
      </c>
      <c r="W50" s="1" t="str">
        <f>IF(X50=TRUE,F50,Y50)</f>
        <v>Incoraggia le imprese ad aderire a principi fondamentali relativi a diritti umani, standard lavorativi, tutela dell'ambiente e lotta alla corruzione</v>
      </c>
      <c r="X50" s="1" t="b">
        <f>AND(Formule!$D$49="C",'Crescendo n3'!$C$109="A")</f>
        <v>0</v>
      </c>
      <c r="Y50" s="1" t="str">
        <f>IF(Z50=TRUE,I50,AA50)</f>
        <v>Incoraggia le imprese ad aderire a principi fondamentali relativi a diritti umani, standard lavorativi, tutela dell'ambiente e lotta alla corruzione</v>
      </c>
      <c r="Z50" s="1" t="b">
        <f>AND(Formule!$D$49="C",'Crescendo n3'!$C$109="B")</f>
        <v>0</v>
      </c>
      <c r="AA50" s="1" t="str">
        <f>IF(AB50=TRUE,B50,AC50)</f>
        <v>Incoraggia le imprese ad aderire a principi fondamentali relativi a diritti umani, standard lavorativi, tutela dell'ambiente e lotta alla corruzione</v>
      </c>
      <c r="AB50" s="1" t="b">
        <f>AND(Formule!$D$49="C",'Crescendo n3'!$C111="C")</f>
        <v>0</v>
      </c>
      <c r="AC50" s="1" t="str">
        <f>B50</f>
        <v>Incoraggia le imprese ad aderire a principi fondamentali relativi a diritti umani, standard lavorativi, tutela dell'ambiente e lotta alla corruzione</v>
      </c>
      <c r="AD50" s="16"/>
    </row>
    <row r="51" spans="1:30" ht="14.85" customHeight="1" x14ac:dyDescent="0.2">
      <c r="B51" s="59" t="str">
        <f>'Archivio domande'!B55</f>
        <v>Istituisce un programma di finanziamenti a progetti per la salvaguardia dell'ambiente e la lotta ai cambiamenti climatici</v>
      </c>
      <c r="C51" s="3"/>
      <c r="D51" s="64"/>
      <c r="F51" s="59" t="str">
        <f>'Archivio domande'!E55</f>
        <v>Allo stesso livello di entrambi gli oceani che il Canale collega</v>
      </c>
      <c r="I51" s="58" t="str">
        <f>'Archivio domande'!H55</f>
        <v>Pascal</v>
      </c>
      <c r="K51" s="1" t="str">
        <f>IF(L51=TRUE,B51,M51)</f>
        <v>Istituisce un programma di finanziamenti a progetti per la salvaguardia dell'ambiente e la lotta ai cambiamenti climatici</v>
      </c>
      <c r="L51" s="1" t="b">
        <f>AND(Formule!$D$49="A",'Crescendo n3'!$C$109="A")</f>
        <v>0</v>
      </c>
      <c r="M51" s="1" t="str">
        <f>IF(N51=TRUE,F51,O51)</f>
        <v>Istituisce un programma di finanziamenti a progetti per la salvaguardia dell'ambiente e la lotta ai cambiamenti climatici</v>
      </c>
      <c r="N51" s="1" t="b">
        <f>AND(Formule!$D$49="A",'Crescendo n3'!$C$109="B")</f>
        <v>0</v>
      </c>
      <c r="O51" s="1" t="str">
        <f>IF(P51=TRUE,I51,Q51)</f>
        <v>Istituisce un programma di finanziamenti a progetti per la salvaguardia dell'ambiente e la lotta ai cambiamenti climatici</v>
      </c>
      <c r="P51" s="1" t="b">
        <f>AND(Formule!$D$49="A",'Crescendo n3'!$C$109="C")</f>
        <v>0</v>
      </c>
      <c r="Q51" s="1" t="str">
        <f>IF(R51=TRUE,I51,S51)</f>
        <v>Istituisce un programma di finanziamenti a progetti per la salvaguardia dell'ambiente e la lotta ai cambiamenti climatici</v>
      </c>
      <c r="R51" s="1" t="b">
        <f>AND(Formule!$D$49="B",'Crescendo n3'!$C$109="A")</f>
        <v>0</v>
      </c>
      <c r="S51" s="1" t="str">
        <f>IF(T51=TRUE,B51,U51)</f>
        <v>Istituisce un programma di finanziamenti a progetti per la salvaguardia dell'ambiente e la lotta ai cambiamenti climatici</v>
      </c>
      <c r="T51" s="1" t="b">
        <f>AND(Formule!$D$49="B",'Crescendo n3'!$C$109="B")</f>
        <v>0</v>
      </c>
      <c r="U51" s="1" t="str">
        <f>IF(V51=TRUE,F51,W51)</f>
        <v>Istituisce un programma di finanziamenti a progetti per la salvaguardia dell'ambiente e la lotta ai cambiamenti climatici</v>
      </c>
      <c r="V51" s="1" t="b">
        <f>AND(Formule!$D$49="B",'Crescendo n3'!$C$109="C")</f>
        <v>0</v>
      </c>
      <c r="W51" s="1" t="str">
        <f>IF(X51=TRUE,F51,Y51)</f>
        <v>Istituisce un programma di finanziamenti a progetti per la salvaguardia dell'ambiente e la lotta ai cambiamenti climatici</v>
      </c>
      <c r="X51" s="1" t="b">
        <f>AND(Formule!$D$49="C",'Crescendo n3'!$C$109="A")</f>
        <v>0</v>
      </c>
      <c r="Y51" s="1" t="str">
        <f>IF(Z51=TRUE,I51,AA51)</f>
        <v>Istituisce un programma di finanziamenti a progetti per la salvaguardia dell'ambiente e la lotta ai cambiamenti climatici</v>
      </c>
      <c r="Z51" s="1" t="b">
        <f>AND(Formule!$D$49="C",'Crescendo n3'!$C$109="B")</f>
        <v>0</v>
      </c>
      <c r="AA51" s="1" t="str">
        <f>IF(AB51=TRUE,B51,AC51)</f>
        <v>Istituisce un programma di finanziamenti a progetti per la salvaguardia dell'ambiente e la lotta ai cambiamenti climatici</v>
      </c>
      <c r="AB51" s="1" t="b">
        <f>AND(Formule!$D$49="C",'Crescendo n3'!$C113="C")</f>
        <v>0</v>
      </c>
      <c r="AC51" s="1" t="str">
        <f>B51</f>
        <v>Istituisce un programma di finanziamenti a progetti per la salvaguardia dell'ambiente e la lotta ai cambiamenti climatici</v>
      </c>
      <c r="AD51" s="16"/>
    </row>
    <row r="52" spans="1:30" ht="14.85" customHeight="1" x14ac:dyDescent="0.2">
      <c r="B52" s="59" t="str">
        <f>'Archivio domande'!B56</f>
        <v>Promuove tavoli per la soluzione dei conflitti tra Paesi o guerre civili al loro interno</v>
      </c>
      <c r="C52" s="3"/>
      <c r="D52" s="64"/>
      <c r="F52" s="59" t="str">
        <f>'Archivio domande'!E56</f>
        <v>Allo stesso livello dell'Oceano Pacifico che è di 20-30 cm più elevato dell'Atlantico</v>
      </c>
      <c r="I52" s="58" t="str">
        <f>'Archivio domande'!H56</f>
        <v>Fortran</v>
      </c>
      <c r="K52" s="1" t="str">
        <f>IF(L52=TRUE,B52,M52)</f>
        <v>Promuove tavoli per la soluzione dei conflitti tra Paesi o guerre civili al loro interno</v>
      </c>
      <c r="L52" s="1" t="b">
        <f>AND(Formule!$D$49="A",'Crescendo n3'!$C$109="A")</f>
        <v>0</v>
      </c>
      <c r="M52" s="1" t="str">
        <f>IF(N52=TRUE,F52,O52)</f>
        <v>Promuove tavoli per la soluzione dei conflitti tra Paesi o guerre civili al loro interno</v>
      </c>
      <c r="N52" s="1" t="b">
        <f>AND(Formule!$D$49="A",'Crescendo n3'!$C$109="B")</f>
        <v>0</v>
      </c>
      <c r="O52" s="1" t="str">
        <f>IF(P52=TRUE,I52,Q52)</f>
        <v>Promuove tavoli per la soluzione dei conflitti tra Paesi o guerre civili al loro interno</v>
      </c>
      <c r="P52" s="1" t="b">
        <f>AND(Formule!$D$49="A",'Crescendo n3'!$C$109="C")</f>
        <v>0</v>
      </c>
      <c r="Q52" s="1" t="str">
        <f>IF(R52=TRUE,I52,S52)</f>
        <v>Promuove tavoli per la soluzione dei conflitti tra Paesi o guerre civili al loro interno</v>
      </c>
      <c r="R52" s="1" t="b">
        <f>AND(Formule!$D$49="B",'Crescendo n3'!$C$109="A")</f>
        <v>0</v>
      </c>
      <c r="S52" s="1" t="str">
        <f>IF(T52=TRUE,B52,U52)</f>
        <v>Promuove tavoli per la soluzione dei conflitti tra Paesi o guerre civili al loro interno</v>
      </c>
      <c r="T52" s="1" t="b">
        <f>AND(Formule!$D$49="B",'Crescendo n3'!$C$109="B")</f>
        <v>0</v>
      </c>
      <c r="U52" s="1" t="str">
        <f>IF(V52=TRUE,F52,W52)</f>
        <v>Promuove tavoli per la soluzione dei conflitti tra Paesi o guerre civili al loro interno</v>
      </c>
      <c r="V52" s="1" t="b">
        <f>AND(Formule!$D$49="B",'Crescendo n3'!$C$109="C")</f>
        <v>0</v>
      </c>
      <c r="W52" s="1" t="str">
        <f>IF(X52=TRUE,F52,Y52)</f>
        <v>Promuove tavoli per la soluzione dei conflitti tra Paesi o guerre civili al loro interno</v>
      </c>
      <c r="X52" s="1" t="b">
        <f>AND(Formule!$D$49="C",'Crescendo n3'!$C$109="A")</f>
        <v>0</v>
      </c>
      <c r="Y52" s="1" t="str">
        <f>IF(Z52=TRUE,I52,AA52)</f>
        <v>Promuove tavoli per la soluzione dei conflitti tra Paesi o guerre civili al loro interno</v>
      </c>
      <c r="Z52" s="1" t="b">
        <f>AND(Formule!$D$49="C",'Crescendo n3'!$C$109="B")</f>
        <v>0</v>
      </c>
      <c r="AA52" s="1" t="str">
        <f>IF(AB52=TRUE,B52,AC52)</f>
        <v>Promuove tavoli per la soluzione dei conflitti tra Paesi o guerre civili al loro interno</v>
      </c>
      <c r="AB52" s="1" t="b">
        <f>AND(Formule!$D$49="C",'Crescendo n3'!$C115="C")</f>
        <v>0</v>
      </c>
      <c r="AC52" s="1" t="str">
        <f>B52</f>
        <v>Promuove tavoli per la soluzione dei conflitti tra Paesi o guerre civili al loro interno</v>
      </c>
      <c r="AD52" s="16"/>
    </row>
    <row r="53" spans="1:30" ht="14.85" customHeight="1" x14ac:dyDescent="0.2">
      <c r="B53" s="59"/>
      <c r="C53" s="3"/>
      <c r="D53" s="64"/>
      <c r="F53" s="59"/>
      <c r="I53" s="59"/>
    </row>
    <row r="54" spans="1:30" ht="43.5" customHeight="1" x14ac:dyDescent="0.2">
      <c r="A54" s="1" t="s">
        <v>50</v>
      </c>
      <c r="B54" s="58" t="str">
        <f>'Archivio domande'!B58</f>
        <v>Il giornalista francese Paul Birault divenne famoso per:</v>
      </c>
      <c r="C54" s="3"/>
      <c r="D54" s="64" t="s">
        <v>0</v>
      </c>
      <c r="E54" s="1" t="s">
        <v>51</v>
      </c>
      <c r="F54" s="58" t="str">
        <f>'Archivio domande'!E58</f>
        <v>La Grotta di Altamira, in Spagna, è famosa per:</v>
      </c>
      <c r="H54" s="1" t="s">
        <v>52</v>
      </c>
      <c r="I54" s="58" t="str">
        <f>'Archivio domande'!H58</f>
        <v>La dinastia Ming fu quella, in Cina, tra le più famose. Durò dal 1368 al 1644. Fu preceduta da quale altra dinastia, che dominò dal 1271?</v>
      </c>
      <c r="K54" s="1" t="str">
        <f>IF(L54=TRUE,B54,M54)</f>
        <v>Il giornalista francese Paul Birault divenne famoso per:</v>
      </c>
      <c r="L54" s="1" t="b">
        <f>AND(Formule!$D$54="A",'Crescendo n3'!$C$120="A")</f>
        <v>0</v>
      </c>
      <c r="M54" s="1" t="str">
        <f>IF(N54=TRUE,F54,O54)</f>
        <v>Il giornalista francese Paul Birault divenne famoso per:</v>
      </c>
      <c r="N54" s="1" t="b">
        <f>AND(Formule!$D$54="A",'Crescendo n3'!$C$120="B")</f>
        <v>0</v>
      </c>
      <c r="O54" s="1" t="str">
        <f>IF(P54=TRUE,I54,Q54)</f>
        <v>Il giornalista francese Paul Birault divenne famoso per:</v>
      </c>
      <c r="P54" s="1" t="b">
        <f>AND(Formule!$D$54="A",'Crescendo n3'!$C$120="C")</f>
        <v>0</v>
      </c>
      <c r="Q54" s="1" t="str">
        <f>IF(R54=TRUE,I54,S54)</f>
        <v>Il giornalista francese Paul Birault divenne famoso per:</v>
      </c>
      <c r="R54" s="1" t="b">
        <f>AND(Formule!$D$54="B",'Crescendo n3'!$C$120="A")</f>
        <v>0</v>
      </c>
      <c r="S54" s="1" t="str">
        <f>IF(T54=TRUE,B54,U54)</f>
        <v>Il giornalista francese Paul Birault divenne famoso per:</v>
      </c>
      <c r="T54" s="1" t="b">
        <f>AND(Formule!$D$54="B",'Crescendo n3'!$C$120="B")</f>
        <v>0</v>
      </c>
      <c r="U54" s="1" t="str">
        <f>IF(V54=TRUE,F54,W54)</f>
        <v>Il giornalista francese Paul Birault divenne famoso per:</v>
      </c>
      <c r="V54" s="1" t="b">
        <f>AND(Formule!$D$54="B",'Crescendo n3'!$C$120="C")</f>
        <v>0</v>
      </c>
      <c r="W54" s="1" t="str">
        <f>IF(X54=TRUE,F54,Y54)</f>
        <v>Il giornalista francese Paul Birault divenne famoso per:</v>
      </c>
      <c r="X54" s="1" t="b">
        <f>AND(Formule!$D$54="C",'Crescendo n3'!$C$120="A")</f>
        <v>0</v>
      </c>
      <c r="Y54" s="1" t="str">
        <f>IF(Z54=TRUE,I54,AA54)</f>
        <v>Il giornalista francese Paul Birault divenne famoso per:</v>
      </c>
      <c r="Z54" s="1" t="b">
        <f>AND(Formule!$D$54="C",'Crescendo n3'!$C$120="B")</f>
        <v>0</v>
      </c>
      <c r="AA54" s="1" t="str">
        <f>IF(AB54=TRUE,B54,AC54)</f>
        <v>Il giornalista francese Paul Birault divenne famoso per:</v>
      </c>
      <c r="AB54" s="1" t="b">
        <f>AND(Formule!$D$54="C",'Crescendo n3'!$C120="C")</f>
        <v>0</v>
      </c>
      <c r="AC54" s="1" t="str">
        <f>B54</f>
        <v>Il giornalista francese Paul Birault divenne famoso per:</v>
      </c>
    </row>
    <row r="55" spans="1:30" ht="14.85" customHeight="1" x14ac:dyDescent="0.2">
      <c r="B55" s="59" t="str">
        <f>'Archivio domande'!B59</f>
        <v>Aver ingannato con uno scherzo, agli inizi del secolo scorso, i poltici francesi smascherando la loro ipocrisia</v>
      </c>
      <c r="C55" s="3"/>
      <c r="D55" s="64"/>
      <c r="F55" s="59" t="str">
        <f>'Archivio domande'!E59</f>
        <v>Conservare notevoli pitture parietali risalenti al Paleolitico superiore</v>
      </c>
      <c r="I55" s="58" t="str">
        <f>'Archivio domande'!H59</f>
        <v>Yuan</v>
      </c>
      <c r="K55" s="1" t="str">
        <f>IF(L55=TRUE,B55,M55)</f>
        <v>Aver ingannato con uno scherzo, agli inizi del secolo scorso, i poltici francesi smascherando la loro ipocrisia</v>
      </c>
      <c r="L55" s="1" t="b">
        <f>AND(Formule!$D$54="A",'Crescendo n3'!$C$120="A")</f>
        <v>0</v>
      </c>
      <c r="M55" s="1" t="str">
        <f>IF(N55=TRUE,F55,O55)</f>
        <v>Aver ingannato con uno scherzo, agli inizi del secolo scorso, i poltici francesi smascherando la loro ipocrisia</v>
      </c>
      <c r="N55" s="1" t="b">
        <f>AND(Formule!$D$54="A",'Crescendo n3'!$C$120="B")</f>
        <v>0</v>
      </c>
      <c r="O55" s="1" t="str">
        <f>IF(P55=TRUE,I55,Q55)</f>
        <v>Aver ingannato con uno scherzo, agli inizi del secolo scorso, i poltici francesi smascherando la loro ipocrisia</v>
      </c>
      <c r="P55" s="1" t="b">
        <f>AND(Formule!$D$54="A",'Crescendo n3'!$C$120="C")</f>
        <v>0</v>
      </c>
      <c r="Q55" s="1" t="str">
        <f>IF(R55=TRUE,I55,S55)</f>
        <v>Aver ingannato con uno scherzo, agli inizi del secolo scorso, i poltici francesi smascherando la loro ipocrisia</v>
      </c>
      <c r="R55" s="1" t="b">
        <f>AND(Formule!$D$54="B",'Crescendo n3'!$C$120="A")</f>
        <v>0</v>
      </c>
      <c r="S55" s="1" t="str">
        <f>IF(T55=TRUE,B55,U55)</f>
        <v>Aver ingannato con uno scherzo, agli inizi del secolo scorso, i poltici francesi smascherando la loro ipocrisia</v>
      </c>
      <c r="T55" s="1" t="b">
        <f>AND(Formule!$D$54="B",'Crescendo n3'!$C$120="B")</f>
        <v>0</v>
      </c>
      <c r="U55" s="1" t="str">
        <f>IF(V55=TRUE,F55,W55)</f>
        <v>Aver ingannato con uno scherzo, agli inizi del secolo scorso, i poltici francesi smascherando la loro ipocrisia</v>
      </c>
      <c r="V55" s="1" t="b">
        <f>AND(Formule!$D$54="B",'Crescendo n3'!$C$120="C")</f>
        <v>0</v>
      </c>
      <c r="W55" s="1" t="str">
        <f>IF(X55=TRUE,F55,Y55)</f>
        <v>Aver ingannato con uno scherzo, agli inizi del secolo scorso, i poltici francesi smascherando la loro ipocrisia</v>
      </c>
      <c r="X55" s="1" t="b">
        <f>AND(Formule!$D$54="C",'Crescendo n3'!$C$120="A")</f>
        <v>0</v>
      </c>
      <c r="Y55" s="1" t="str">
        <f>IF(Z55=TRUE,I55,AA55)</f>
        <v>Aver ingannato con uno scherzo, agli inizi del secolo scorso, i poltici francesi smascherando la loro ipocrisia</v>
      </c>
      <c r="Z55" s="1" t="b">
        <f>AND(Formule!$D$54="C",'Crescendo n3'!$C$120="B")</f>
        <v>0</v>
      </c>
      <c r="AA55" s="1" t="str">
        <f>IF(AB55=TRUE,B55,AC55)</f>
        <v>Aver ingannato con uno scherzo, agli inizi del secolo scorso, i poltici francesi smascherando la loro ipocrisia</v>
      </c>
      <c r="AB55" s="1" t="b">
        <f>AND(Formule!$D$54="C",'Crescendo n3'!$C122="C")</f>
        <v>0</v>
      </c>
      <c r="AC55" s="1" t="str">
        <f>B55</f>
        <v>Aver ingannato con uno scherzo, agli inizi del secolo scorso, i poltici francesi smascherando la loro ipocrisia</v>
      </c>
      <c r="AD55" s="16"/>
    </row>
    <row r="56" spans="1:30" ht="14.85" customHeight="1" x14ac:dyDescent="0.2">
      <c r="B56" s="59" t="str">
        <f>'Archivio domande'!B60</f>
        <v>Aver suggerito, durante la 1° Guerra Mondiale, di utilizzare la Torre Eiffel come supporto di un'antenna che permettesse di ascoltare le comunicazioni dell'esercito nemico</v>
      </c>
      <c r="C56" s="3"/>
      <c r="D56" s="64"/>
      <c r="F56" s="59" t="str">
        <f>'Archivio domande'!E60</f>
        <v>Essere il luogo dove la leggenda vuole che si collocò il corpo del Paladino Orlando, morto a Roncisvalle</v>
      </c>
      <c r="I56" s="58" t="str">
        <f>'Archivio domande'!H60</f>
        <v>Qing</v>
      </c>
      <c r="K56" s="1" t="str">
        <f>IF(L56=TRUE,B56,M56)</f>
        <v>Aver suggerito, durante la 1° Guerra Mondiale, di utilizzare la Torre Eiffel come supporto di un'antenna che permettesse di ascoltare le comunicazioni dell'esercito nemico</v>
      </c>
      <c r="L56" s="1" t="b">
        <f>AND(Formule!$D$54="A",'Crescendo n3'!$C$120="A")</f>
        <v>0</v>
      </c>
      <c r="M56" s="1" t="str">
        <f>IF(N56=TRUE,F56,O56)</f>
        <v>Aver suggerito, durante la 1° Guerra Mondiale, di utilizzare la Torre Eiffel come supporto di un'antenna che permettesse di ascoltare le comunicazioni dell'esercito nemico</v>
      </c>
      <c r="N56" s="1" t="b">
        <f>AND(Formule!$D$54="A",'Crescendo n3'!$C$120="B")</f>
        <v>0</v>
      </c>
      <c r="O56" s="1" t="str">
        <f>IF(P56=TRUE,I56,Q56)</f>
        <v>Aver suggerito, durante la 1° Guerra Mondiale, di utilizzare la Torre Eiffel come supporto di un'antenna che permettesse di ascoltare le comunicazioni dell'esercito nemico</v>
      </c>
      <c r="P56" s="1" t="b">
        <f>AND(Formule!$D$54="A",'Crescendo n3'!$C$120="C")</f>
        <v>0</v>
      </c>
      <c r="Q56" s="1" t="str">
        <f>IF(R56=TRUE,I56,S56)</f>
        <v>Aver suggerito, durante la 1° Guerra Mondiale, di utilizzare la Torre Eiffel come supporto di un'antenna che permettesse di ascoltare le comunicazioni dell'esercito nemico</v>
      </c>
      <c r="R56" s="1" t="b">
        <f>AND(Formule!$D$54="B",'Crescendo n3'!$C$120="A")</f>
        <v>0</v>
      </c>
      <c r="S56" s="1" t="str">
        <f>IF(T56=TRUE,B56,U56)</f>
        <v>Aver suggerito, durante la 1° Guerra Mondiale, di utilizzare la Torre Eiffel come supporto di un'antenna che permettesse di ascoltare le comunicazioni dell'esercito nemico</v>
      </c>
      <c r="T56" s="1" t="b">
        <f>AND(Formule!$D$54="B",'Crescendo n3'!$C$120="B")</f>
        <v>0</v>
      </c>
      <c r="U56" s="1" t="str">
        <f>IF(V56=TRUE,F56,W56)</f>
        <v>Aver suggerito, durante la 1° Guerra Mondiale, di utilizzare la Torre Eiffel come supporto di un'antenna che permettesse di ascoltare le comunicazioni dell'esercito nemico</v>
      </c>
      <c r="V56" s="1" t="b">
        <f>AND(Formule!$D$54="B",'Crescendo n3'!$C$120="C")</f>
        <v>0</v>
      </c>
      <c r="W56" s="1" t="str">
        <f>IF(X56=TRUE,F56,Y56)</f>
        <v>Aver suggerito, durante la 1° Guerra Mondiale, di utilizzare la Torre Eiffel come supporto di un'antenna che permettesse di ascoltare le comunicazioni dell'esercito nemico</v>
      </c>
      <c r="X56" s="1" t="b">
        <f>AND(Formule!$D$54="C",'Crescendo n3'!$C$120="A")</f>
        <v>0</v>
      </c>
      <c r="Y56" s="1" t="str">
        <f>IF(Z56=TRUE,I56,AA56)</f>
        <v>Aver suggerito, durante la 1° Guerra Mondiale, di utilizzare la Torre Eiffel come supporto di un'antenna che permettesse di ascoltare le comunicazioni dell'esercito nemico</v>
      </c>
      <c r="Z56" s="1" t="b">
        <f>AND(Formule!$D$54="C",'Crescendo n3'!$C$120="B")</f>
        <v>0</v>
      </c>
      <c r="AA56" s="1" t="str">
        <f>IF(AB56=TRUE,B56,AC56)</f>
        <v>Aver suggerito, durante la 1° Guerra Mondiale, di utilizzare la Torre Eiffel come supporto di un'antenna che permettesse di ascoltare le comunicazioni dell'esercito nemico</v>
      </c>
      <c r="AB56" s="1" t="b">
        <f>AND(Formule!$D$54="C",'Crescendo n3'!$C124="C")</f>
        <v>0</v>
      </c>
      <c r="AC56" s="1" t="str">
        <f>B56</f>
        <v>Aver suggerito, durante la 1° Guerra Mondiale, di utilizzare la Torre Eiffel come supporto di un'antenna che permettesse di ascoltare le comunicazioni dell'esercito nemico</v>
      </c>
      <c r="AD56" s="16"/>
    </row>
    <row r="57" spans="1:30" ht="14.85" customHeight="1" x14ac:dyDescent="0.2">
      <c r="B57" s="59" t="str">
        <f>'Archivio domande'!B61</f>
        <v>Aver codificato la regola delle 5 domande fondamentali cui rispondere ai lettori quando si parla di un fatto (che gli anglosassoni chiamano "regola delle 5 W")</v>
      </c>
      <c r="C57" s="3"/>
      <c r="D57" s="64"/>
      <c r="F57" s="59" t="str">
        <f>'Archivio domande'!E61</f>
        <v>Essere stata l'unico giacimento di smeraldi in tutta l'Europa</v>
      </c>
      <c r="I57" s="58" t="str">
        <f>'Archivio domande'!H61</f>
        <v>Liao</v>
      </c>
      <c r="K57" s="1" t="str">
        <f>IF(L57=TRUE,B57,M57)</f>
        <v>Aver codificato la regola delle 5 domande fondamentali cui rispondere ai lettori quando si parla di un fatto (che gli anglosassoni chiamano "regola delle 5 W")</v>
      </c>
      <c r="L57" s="1" t="b">
        <f>AND(Formule!$D$54="A",'Crescendo n3'!$C$120="A")</f>
        <v>0</v>
      </c>
      <c r="M57" s="1" t="str">
        <f>IF(N57=TRUE,F57,O57)</f>
        <v>Aver codificato la regola delle 5 domande fondamentali cui rispondere ai lettori quando si parla di un fatto (che gli anglosassoni chiamano "regola delle 5 W")</v>
      </c>
      <c r="N57" s="1" t="b">
        <f>AND(Formule!$D$54="A",'Crescendo n3'!$C$120="B")</f>
        <v>0</v>
      </c>
      <c r="O57" s="1" t="str">
        <f>IF(P57=TRUE,I57,Q57)</f>
        <v>Aver codificato la regola delle 5 domande fondamentali cui rispondere ai lettori quando si parla di un fatto (che gli anglosassoni chiamano "regola delle 5 W")</v>
      </c>
      <c r="P57" s="1" t="b">
        <f>AND(Formule!$D$54="A",'Crescendo n3'!$C$120="C")</f>
        <v>0</v>
      </c>
      <c r="Q57" s="1" t="str">
        <f>IF(R57=TRUE,I57,S57)</f>
        <v>Aver codificato la regola delle 5 domande fondamentali cui rispondere ai lettori quando si parla di un fatto (che gli anglosassoni chiamano "regola delle 5 W")</v>
      </c>
      <c r="R57" s="1" t="b">
        <f>AND(Formule!$D$54="B",'Crescendo n3'!$C$120="A")</f>
        <v>0</v>
      </c>
      <c r="S57" s="1" t="str">
        <f>IF(T57=TRUE,B57,U57)</f>
        <v>Aver codificato la regola delle 5 domande fondamentali cui rispondere ai lettori quando si parla di un fatto (che gli anglosassoni chiamano "regola delle 5 W")</v>
      </c>
      <c r="T57" s="1" t="b">
        <f>AND(Formule!$D$54="B",'Crescendo n3'!$C$120="B")</f>
        <v>0</v>
      </c>
      <c r="U57" s="1" t="str">
        <f>IF(V57=TRUE,F57,W57)</f>
        <v>Aver codificato la regola delle 5 domande fondamentali cui rispondere ai lettori quando si parla di un fatto (che gli anglosassoni chiamano "regola delle 5 W")</v>
      </c>
      <c r="V57" s="1" t="b">
        <f>AND(Formule!$D$54="B",'Crescendo n3'!$C$120="C")</f>
        <v>0</v>
      </c>
      <c r="W57" s="1" t="str">
        <f>IF(X57=TRUE,F57,Y57)</f>
        <v>Aver codificato la regola delle 5 domande fondamentali cui rispondere ai lettori quando si parla di un fatto (che gli anglosassoni chiamano "regola delle 5 W")</v>
      </c>
      <c r="X57" s="1" t="b">
        <f>AND(Formule!$D$54="C",'Crescendo n3'!$C$120="A")</f>
        <v>0</v>
      </c>
      <c r="Y57" s="1" t="str">
        <f>IF(Z57=TRUE,I57,AA57)</f>
        <v>Aver codificato la regola delle 5 domande fondamentali cui rispondere ai lettori quando si parla di un fatto (che gli anglosassoni chiamano "regola delle 5 W")</v>
      </c>
      <c r="Z57" s="1" t="b">
        <f>AND(Formule!$D$54="C",'Crescendo n3'!$C$120="B")</f>
        <v>0</v>
      </c>
      <c r="AA57" s="1" t="str">
        <f>IF(AB57=TRUE,B57,AC57)</f>
        <v>Aver codificato la regola delle 5 domande fondamentali cui rispondere ai lettori quando si parla di un fatto (che gli anglosassoni chiamano "regola delle 5 W")</v>
      </c>
      <c r="AB57" s="1" t="b">
        <f>AND(Formule!$D$54="C",'Crescendo n3'!$C126="C")</f>
        <v>0</v>
      </c>
      <c r="AC57" s="1" t="str">
        <f>B57</f>
        <v>Aver codificato la regola delle 5 domande fondamentali cui rispondere ai lettori quando si parla di un fatto (che gli anglosassoni chiamano "regola delle 5 W")</v>
      </c>
      <c r="AD57" s="16"/>
    </row>
    <row r="58" spans="1:30" ht="14.85" customHeight="1" x14ac:dyDescent="0.2">
      <c r="C58" s="3"/>
      <c r="D58" s="64"/>
      <c r="F58" s="59"/>
      <c r="I58" s="59"/>
    </row>
    <row r="59" spans="1:30" ht="14.85" customHeight="1" x14ac:dyDescent="0.2">
      <c r="C59" s="3"/>
      <c r="D59" s="64" t="s">
        <v>0</v>
      </c>
      <c r="F59" s="59"/>
      <c r="G59" s="14"/>
      <c r="I59" s="59"/>
    </row>
    <row r="60" spans="1:30" ht="14.85" customHeight="1" x14ac:dyDescent="0.2">
      <c r="C60" s="3"/>
      <c r="D60" s="14"/>
      <c r="G60" s="14"/>
      <c r="I60" s="59"/>
    </row>
    <row r="61" spans="1:30" ht="14.85" customHeight="1" x14ac:dyDescent="0.2">
      <c r="C61" s="3"/>
      <c r="D61" s="19">
        <f>IF('Crescendo n3'!C10=Formule!D4,1,0)</f>
        <v>0</v>
      </c>
      <c r="E61" s="20">
        <f>D61</f>
        <v>0</v>
      </c>
      <c r="G61" s="14"/>
      <c r="I61" s="59"/>
    </row>
    <row r="62" spans="1:30" ht="14.85" customHeight="1" x14ac:dyDescent="0.2">
      <c r="C62" s="3" t="b">
        <f t="shared" ref="C62:C72" si="0">AND(D61=1,D62=1)</f>
        <v>0</v>
      </c>
      <c r="D62" s="19">
        <f>IF('Crescendo n3'!C21=Formule!D9,1,0)</f>
        <v>0</v>
      </c>
      <c r="E62" s="20">
        <f t="shared" ref="E62:E72" si="1">IF(C62=FALSE,D62/2,D62)</f>
        <v>0</v>
      </c>
      <c r="G62" s="14"/>
      <c r="I62" s="59"/>
    </row>
    <row r="63" spans="1:30" ht="14.85" customHeight="1" x14ac:dyDescent="0.2">
      <c r="C63" s="3" t="b">
        <f t="shared" si="0"/>
        <v>0</v>
      </c>
      <c r="D63" s="19">
        <f>IF('Crescendo n3'!C32=Formule!D14,1,0)</f>
        <v>0</v>
      </c>
      <c r="E63" s="20">
        <f t="shared" si="1"/>
        <v>0</v>
      </c>
      <c r="G63" s="14"/>
      <c r="I63" s="59"/>
    </row>
    <row r="64" spans="1:30" ht="14.85" customHeight="1" x14ac:dyDescent="0.2">
      <c r="C64" s="3" t="b">
        <f t="shared" si="0"/>
        <v>0</v>
      </c>
      <c r="D64" s="19">
        <f>IF('Crescendo n3'!C43=Formule!D19,1,0)</f>
        <v>0</v>
      </c>
      <c r="E64" s="20">
        <f t="shared" si="1"/>
        <v>0</v>
      </c>
      <c r="G64" s="14"/>
      <c r="I64" s="59"/>
    </row>
    <row r="65" spans="2:9" ht="14.85" customHeight="1" x14ac:dyDescent="0.2">
      <c r="C65" s="3" t="b">
        <f t="shared" si="0"/>
        <v>0</v>
      </c>
      <c r="D65" s="19">
        <f>IF('Crescendo n3'!C54=Formule!D24,1,0)</f>
        <v>0</v>
      </c>
      <c r="E65" s="20">
        <f t="shared" si="1"/>
        <v>0</v>
      </c>
      <c r="G65" s="14"/>
      <c r="I65" s="59"/>
    </row>
    <row r="66" spans="2:9" ht="14.85" customHeight="1" x14ac:dyDescent="0.2">
      <c r="C66" s="3" t="b">
        <f t="shared" si="0"/>
        <v>0</v>
      </c>
      <c r="D66" s="19">
        <f>IF('Crescendo n3'!C65=Formule!D29,1,0)</f>
        <v>0</v>
      </c>
      <c r="E66" s="20">
        <f t="shared" si="1"/>
        <v>0</v>
      </c>
      <c r="G66" s="14"/>
      <c r="I66" s="59"/>
    </row>
    <row r="67" spans="2:9" ht="14.85" customHeight="1" x14ac:dyDescent="0.2">
      <c r="C67" s="3" t="b">
        <f t="shared" si="0"/>
        <v>0</v>
      </c>
      <c r="D67" s="19">
        <f>IF('Crescendo n3'!C76=Formule!D34,1,0)</f>
        <v>0</v>
      </c>
      <c r="E67" s="20">
        <f t="shared" si="1"/>
        <v>0</v>
      </c>
      <c r="G67" s="14"/>
      <c r="I67" s="59"/>
    </row>
    <row r="68" spans="2:9" ht="14.85" customHeight="1" x14ac:dyDescent="0.2">
      <c r="C68" s="3" t="b">
        <f t="shared" si="0"/>
        <v>0</v>
      </c>
      <c r="D68" s="19">
        <f>IF('Crescendo n3'!C87=Formule!D39,1,0)</f>
        <v>0</v>
      </c>
      <c r="E68" s="20">
        <f t="shared" si="1"/>
        <v>0</v>
      </c>
      <c r="G68" s="14"/>
      <c r="I68" s="59"/>
    </row>
    <row r="69" spans="2:9" ht="14.85" customHeight="1" x14ac:dyDescent="0.2">
      <c r="C69" s="3" t="b">
        <f t="shared" si="0"/>
        <v>0</v>
      </c>
      <c r="D69" s="19">
        <f>IF('Crescendo n3'!C98=Formule!D44,1,0)</f>
        <v>0</v>
      </c>
      <c r="E69" s="20">
        <f t="shared" si="1"/>
        <v>0</v>
      </c>
      <c r="G69" s="14"/>
      <c r="I69" s="59"/>
    </row>
    <row r="70" spans="2:9" ht="14.85" customHeight="1" x14ac:dyDescent="0.2">
      <c r="C70" s="3" t="b">
        <f t="shared" si="0"/>
        <v>0</v>
      </c>
      <c r="D70" s="19">
        <f>IF('Crescendo n3'!C109=Formule!D49,1,0)</f>
        <v>0</v>
      </c>
      <c r="E70" s="20">
        <f t="shared" si="1"/>
        <v>0</v>
      </c>
      <c r="G70" s="14"/>
      <c r="I70" s="59"/>
    </row>
    <row r="71" spans="2:9" ht="14.85" customHeight="1" x14ac:dyDescent="0.2">
      <c r="C71" s="3" t="b">
        <f t="shared" si="0"/>
        <v>0</v>
      </c>
      <c r="D71" s="19">
        <f>IF('Crescendo n3'!C120=Formule!D54,1,0)</f>
        <v>0</v>
      </c>
      <c r="E71" s="20">
        <f t="shared" si="1"/>
        <v>0</v>
      </c>
      <c r="G71" s="14"/>
      <c r="I71" s="59"/>
    </row>
    <row r="72" spans="2:9" ht="14.85" customHeight="1" x14ac:dyDescent="0.2">
      <c r="B72" s="13"/>
      <c r="C72" s="3" t="b">
        <f t="shared" si="0"/>
        <v>0</v>
      </c>
      <c r="D72" s="19">
        <f>IF('Crescendo n3'!C131=Formule!D59,1,0)</f>
        <v>0</v>
      </c>
      <c r="E72" s="20">
        <f t="shared" si="1"/>
        <v>0</v>
      </c>
      <c r="F72" s="13"/>
      <c r="I72" s="60"/>
    </row>
    <row r="73" spans="2:9" ht="14.85" customHeight="1" x14ac:dyDescent="0.2">
      <c r="B73" s="1" t="s">
        <v>53</v>
      </c>
      <c r="C73" s="21" t="str">
        <f>IF('Crescendo n3'!D138=12,E73," ")</f>
        <v xml:space="preserve"> </v>
      </c>
      <c r="D73" s="20"/>
      <c r="E73" s="20">
        <f>SUM(E61:E72)</f>
        <v>0</v>
      </c>
      <c r="I73" s="60"/>
    </row>
    <row r="74" spans="2:9" ht="14.85" customHeight="1" x14ac:dyDescent="0.2">
      <c r="C74" s="3"/>
      <c r="I74" s="60"/>
    </row>
    <row r="75" spans="2:9" ht="14.85" customHeight="1" x14ac:dyDescent="0.2">
      <c r="C75" s="3"/>
      <c r="I75" s="60"/>
    </row>
    <row r="76" spans="2:9" ht="14.85" customHeight="1" x14ac:dyDescent="0.2">
      <c r="C76" s="3"/>
      <c r="I76" s="60"/>
    </row>
    <row r="77" spans="2:9" ht="14.85" customHeight="1" x14ac:dyDescent="0.2">
      <c r="B77" s="3"/>
      <c r="C77" s="3"/>
      <c r="F77" s="3"/>
      <c r="I77" s="60"/>
    </row>
    <row r="78" spans="2:9" ht="14.85" customHeight="1" x14ac:dyDescent="0.2">
      <c r="B78" s="3"/>
      <c r="C78" s="3"/>
      <c r="F78" s="3"/>
      <c r="I78" s="60"/>
    </row>
    <row r="79" spans="2:9" ht="14.85" customHeight="1" x14ac:dyDescent="0.2">
      <c r="B79" s="3"/>
      <c r="C79" s="3"/>
      <c r="F79" s="3"/>
      <c r="I79" s="60"/>
    </row>
    <row r="80" spans="2:9" ht="14.85" customHeight="1" x14ac:dyDescent="0.2">
      <c r="B80" s="3"/>
      <c r="C80" s="3"/>
      <c r="F80" s="3"/>
      <c r="I80" s="60"/>
    </row>
    <row r="81" spans="2:9" ht="14.85" customHeight="1" x14ac:dyDescent="0.2">
      <c r="B81" s="3"/>
      <c r="C81" s="3"/>
      <c r="F81" s="3"/>
      <c r="I81" s="60"/>
    </row>
    <row r="82" spans="2:9" ht="14.85" customHeight="1" x14ac:dyDescent="0.2">
      <c r="B82" s="3"/>
      <c r="C82" s="3"/>
      <c r="F82" s="3"/>
      <c r="I82" s="60"/>
    </row>
    <row r="83" spans="2:9" ht="14.85" customHeight="1" x14ac:dyDescent="0.2">
      <c r="B83" s="3"/>
      <c r="C83" s="3"/>
      <c r="F83" s="3"/>
      <c r="I83" s="60"/>
    </row>
    <row r="84" spans="2:9" ht="14.85" customHeight="1" x14ac:dyDescent="0.2">
      <c r="B84" s="3"/>
      <c r="C84" s="3"/>
      <c r="F84" s="3"/>
      <c r="I84" s="60"/>
    </row>
    <row r="85" spans="2:9" ht="14.85" customHeight="1" x14ac:dyDescent="0.2">
      <c r="B85" s="3"/>
      <c r="C85" s="3"/>
      <c r="F85" s="3"/>
      <c r="I85" s="60"/>
    </row>
    <row r="86" spans="2:9" ht="14.85" customHeight="1" x14ac:dyDescent="0.2">
      <c r="B86" s="3"/>
      <c r="C86" s="3"/>
      <c r="F86" s="3"/>
      <c r="I86" s="60"/>
    </row>
    <row r="87" spans="2:9" ht="14.85" customHeight="1" x14ac:dyDescent="0.2">
      <c r="B87" s="3"/>
      <c r="C87" s="3"/>
      <c r="F87" s="3"/>
      <c r="I87" s="60"/>
    </row>
    <row r="88" spans="2:9" ht="14.85" customHeight="1" x14ac:dyDescent="0.2">
      <c r="B88" s="3"/>
      <c r="C88" s="3"/>
      <c r="F88" s="3"/>
      <c r="I88" s="60"/>
    </row>
    <row r="89" spans="2:9" ht="14.85" customHeight="1" x14ac:dyDescent="0.2">
      <c r="B89" s="3"/>
      <c r="C89" s="3"/>
      <c r="F89" s="3"/>
      <c r="I89" s="60"/>
    </row>
    <row r="90" spans="2:9" ht="14.85" customHeight="1" x14ac:dyDescent="0.2">
      <c r="B90" s="3"/>
      <c r="C90" s="3"/>
      <c r="F90" s="3"/>
      <c r="I90" s="60"/>
    </row>
    <row r="91" spans="2:9" ht="14.85" customHeight="1" x14ac:dyDescent="0.2">
      <c r="B91" s="3"/>
      <c r="C91" s="3"/>
      <c r="F91" s="3"/>
      <c r="I91" s="60"/>
    </row>
    <row r="92" spans="2:9" ht="14.85" customHeight="1" x14ac:dyDescent="0.2">
      <c r="B92" s="3"/>
      <c r="C92" s="3"/>
      <c r="F92" s="3"/>
      <c r="I92" s="60"/>
    </row>
    <row r="93" spans="2:9" ht="14.85" customHeight="1" x14ac:dyDescent="0.2">
      <c r="B93" s="3"/>
      <c r="C93" s="3"/>
      <c r="F93" s="3"/>
      <c r="I93" s="60"/>
    </row>
    <row r="94" spans="2:9" ht="14.85" customHeight="1" x14ac:dyDescent="0.2">
      <c r="B94" s="3"/>
      <c r="C94" s="3"/>
      <c r="F94" s="3"/>
      <c r="I94" s="60"/>
    </row>
    <row r="95" spans="2:9" ht="14.85" customHeight="1" x14ac:dyDescent="0.2">
      <c r="B95" s="3"/>
      <c r="C95" s="3"/>
      <c r="F95" s="3"/>
      <c r="I95" s="60"/>
    </row>
    <row r="96" spans="2:9" ht="14.85" customHeight="1" x14ac:dyDescent="0.2">
      <c r="B96" s="3"/>
      <c r="C96" s="3"/>
      <c r="F96" s="3"/>
      <c r="I96" s="60"/>
    </row>
    <row r="97" spans="2:9" ht="14.85" customHeight="1" x14ac:dyDescent="0.2">
      <c r="B97" s="3"/>
      <c r="C97" s="3"/>
      <c r="F97" s="3"/>
      <c r="I97" s="60"/>
    </row>
    <row r="98" spans="2:9" ht="14.85" customHeight="1" x14ac:dyDescent="0.2">
      <c r="B98" s="3"/>
      <c r="C98" s="3"/>
      <c r="F98" s="3"/>
      <c r="I98" s="60"/>
    </row>
    <row r="99" spans="2:9" ht="14.85" customHeight="1" x14ac:dyDescent="0.2">
      <c r="B99" s="3"/>
      <c r="C99" s="3"/>
      <c r="F99" s="3"/>
      <c r="I99" s="60"/>
    </row>
    <row r="100" spans="2:9" ht="14.85" customHeight="1" x14ac:dyDescent="0.2">
      <c r="B100" s="3"/>
      <c r="C100" s="3"/>
      <c r="F100" s="3"/>
      <c r="I100" s="60"/>
    </row>
    <row r="101" spans="2:9" ht="14.85" customHeight="1" x14ac:dyDescent="0.2">
      <c r="B101" s="3"/>
      <c r="C101" s="3"/>
      <c r="F101" s="3"/>
      <c r="I101" s="60"/>
    </row>
    <row r="102" spans="2:9" ht="14.85" customHeight="1" x14ac:dyDescent="0.2">
      <c r="B102" s="3"/>
      <c r="C102" s="3"/>
      <c r="F102" s="3"/>
      <c r="I102" s="60"/>
    </row>
    <row r="103" spans="2:9" ht="14.85" customHeight="1" x14ac:dyDescent="0.2">
      <c r="B103" s="3"/>
      <c r="C103" s="3"/>
      <c r="F103" s="3"/>
      <c r="I103" s="60"/>
    </row>
    <row r="104" spans="2:9" ht="14.85" customHeight="1" x14ac:dyDescent="0.2">
      <c r="B104" s="3"/>
      <c r="C104" s="3"/>
      <c r="F104" s="3"/>
      <c r="I104" s="60"/>
    </row>
    <row r="105" spans="2:9" ht="14.85" customHeight="1" x14ac:dyDescent="0.2">
      <c r="B105" s="3"/>
      <c r="C105" s="3"/>
      <c r="F105" s="3"/>
      <c r="I105" s="60"/>
    </row>
    <row r="106" spans="2:9" ht="14.85" customHeight="1" x14ac:dyDescent="0.2">
      <c r="B106" s="3"/>
      <c r="C106" s="3"/>
      <c r="F106" s="3"/>
      <c r="I106" s="60"/>
    </row>
    <row r="107" spans="2:9" ht="14.85" customHeight="1" x14ac:dyDescent="0.2">
      <c r="B107" s="3"/>
      <c r="C107" s="3"/>
      <c r="F107" s="3"/>
      <c r="I107" s="60"/>
    </row>
    <row r="108" spans="2:9" ht="14.85" customHeight="1" x14ac:dyDescent="0.2">
      <c r="B108" s="3"/>
      <c r="C108" s="3"/>
      <c r="F108" s="3"/>
      <c r="I108" s="60"/>
    </row>
    <row r="109" spans="2:9" ht="14.85" customHeight="1" x14ac:dyDescent="0.2">
      <c r="B109" s="3"/>
      <c r="C109" s="3"/>
      <c r="F109" s="3"/>
      <c r="I109" s="60"/>
    </row>
    <row r="110" spans="2:9" ht="14.85" customHeight="1" x14ac:dyDescent="0.2">
      <c r="B110" s="3"/>
      <c r="C110" s="3"/>
      <c r="F110" s="3"/>
      <c r="I110" s="60"/>
    </row>
    <row r="111" spans="2:9" ht="14.85" customHeight="1" x14ac:dyDescent="0.2">
      <c r="B111" s="3"/>
      <c r="C111" s="3"/>
      <c r="F111" s="3"/>
      <c r="I111" s="60"/>
    </row>
    <row r="112" spans="2:9" ht="14.85" customHeight="1" x14ac:dyDescent="0.2">
      <c r="B112" s="3"/>
      <c r="C112" s="3"/>
      <c r="F112" s="3"/>
      <c r="I112" s="60"/>
    </row>
    <row r="113" spans="2:9" ht="14.85" customHeight="1" x14ac:dyDescent="0.2">
      <c r="B113" s="3"/>
      <c r="C113" s="3"/>
      <c r="F113" s="3"/>
      <c r="I113" s="60"/>
    </row>
    <row r="114" spans="2:9" ht="14.85" customHeight="1" x14ac:dyDescent="0.2">
      <c r="B114" s="3"/>
      <c r="C114" s="3"/>
      <c r="F114" s="3"/>
      <c r="I114" s="60"/>
    </row>
    <row r="115" spans="2:9" ht="14.85" customHeight="1" x14ac:dyDescent="0.2">
      <c r="B115" s="3"/>
      <c r="C115" s="3"/>
      <c r="F115" s="3"/>
      <c r="I115" s="60"/>
    </row>
    <row r="116" spans="2:9" ht="14.85" customHeight="1" x14ac:dyDescent="0.2">
      <c r="B116" s="3"/>
      <c r="C116" s="3"/>
      <c r="F116" s="3"/>
      <c r="I116" s="60"/>
    </row>
    <row r="117" spans="2:9" ht="14.85" customHeight="1" x14ac:dyDescent="0.2">
      <c r="B117" s="3"/>
      <c r="C117" s="3"/>
      <c r="F117" s="3"/>
      <c r="I117" s="60"/>
    </row>
    <row r="118" spans="2:9" ht="14.85" customHeight="1" x14ac:dyDescent="0.2">
      <c r="B118" s="3"/>
      <c r="C118" s="3"/>
      <c r="F118" s="3"/>
      <c r="I118" s="60"/>
    </row>
    <row r="119" spans="2:9" ht="14.85" customHeight="1" x14ac:dyDescent="0.2">
      <c r="B119" s="3"/>
      <c r="C119" s="3"/>
      <c r="F119" s="3"/>
      <c r="I119" s="60"/>
    </row>
    <row r="120" spans="2:9" ht="14.85" customHeight="1" x14ac:dyDescent="0.2">
      <c r="B120" s="3"/>
      <c r="C120" s="3"/>
      <c r="F120" s="3"/>
      <c r="I120" s="60"/>
    </row>
    <row r="121" spans="2:9" ht="14.85" customHeight="1" x14ac:dyDescent="0.2">
      <c r="B121" s="3"/>
      <c r="C121" s="3"/>
      <c r="F121" s="3"/>
      <c r="I121" s="60"/>
    </row>
    <row r="122" spans="2:9" ht="14.85" customHeight="1" x14ac:dyDescent="0.2">
      <c r="B122" s="3"/>
      <c r="C122" s="3"/>
      <c r="F122" s="3"/>
      <c r="I122" s="60"/>
    </row>
    <row r="123" spans="2:9" ht="14.85" customHeight="1" x14ac:dyDescent="0.2">
      <c r="B123" s="3"/>
      <c r="C123" s="3"/>
      <c r="F123" s="3"/>
      <c r="I123" s="60"/>
    </row>
    <row r="124" spans="2:9" ht="14.85" customHeight="1" x14ac:dyDescent="0.2">
      <c r="B124" s="3"/>
      <c r="C124" s="3"/>
      <c r="F124" s="3"/>
      <c r="I124" s="60"/>
    </row>
    <row r="125" spans="2:9" ht="14.85" customHeight="1" x14ac:dyDescent="0.2">
      <c r="B125" s="3"/>
      <c r="C125" s="3"/>
      <c r="F125" s="3"/>
      <c r="I125" s="60"/>
    </row>
    <row r="126" spans="2:9" ht="14.85" customHeight="1" x14ac:dyDescent="0.2">
      <c r="B126" s="3"/>
      <c r="C126" s="3"/>
      <c r="F126" s="3"/>
      <c r="I126" s="60"/>
    </row>
    <row r="127" spans="2:9" ht="14.85" customHeight="1" x14ac:dyDescent="0.2">
      <c r="B127" s="3"/>
      <c r="C127" s="3"/>
      <c r="F127" s="3"/>
      <c r="I127" s="60"/>
    </row>
    <row r="128" spans="2:9" ht="14.85" customHeight="1" x14ac:dyDescent="0.2">
      <c r="B128" s="3"/>
      <c r="C128" s="3"/>
      <c r="F128" s="3"/>
      <c r="I128" s="60"/>
    </row>
    <row r="129" spans="2:9" ht="14.85" customHeight="1" x14ac:dyDescent="0.2">
      <c r="B129" s="3"/>
      <c r="C129" s="3"/>
      <c r="F129" s="3"/>
      <c r="I129" s="60"/>
    </row>
    <row r="130" spans="2:9" ht="14.85" customHeight="1" x14ac:dyDescent="0.2">
      <c r="B130" s="3"/>
      <c r="C130" s="3"/>
      <c r="F130" s="3"/>
      <c r="I130" s="60"/>
    </row>
    <row r="131" spans="2:9" ht="14.85" customHeight="1" x14ac:dyDescent="0.2">
      <c r="B131" s="3"/>
      <c r="C131" s="3"/>
      <c r="F131" s="3"/>
      <c r="I131" s="60"/>
    </row>
    <row r="132" spans="2:9" ht="14.85" customHeight="1" x14ac:dyDescent="0.2">
      <c r="B132" s="3"/>
      <c r="C132" s="3"/>
      <c r="F132" s="3"/>
      <c r="I132" s="60"/>
    </row>
    <row r="133" spans="2:9" ht="14.85" customHeight="1" x14ac:dyDescent="0.2">
      <c r="B133" s="3"/>
      <c r="C133" s="3"/>
      <c r="F133" s="3"/>
      <c r="I133" s="60"/>
    </row>
    <row r="134" spans="2:9" ht="14.85" customHeight="1" x14ac:dyDescent="0.2">
      <c r="B134" s="3"/>
      <c r="C134" s="3"/>
      <c r="F134" s="3"/>
      <c r="I134" s="60"/>
    </row>
    <row r="135" spans="2:9" ht="14.85" customHeight="1" x14ac:dyDescent="0.2">
      <c r="B135" s="3"/>
      <c r="C135" s="3"/>
      <c r="F135" s="3"/>
      <c r="I135" s="60"/>
    </row>
    <row r="136" spans="2:9" ht="14.85" customHeight="1" x14ac:dyDescent="0.2">
      <c r="B136" s="3"/>
      <c r="C136" s="3"/>
      <c r="F136" s="3"/>
      <c r="I136" s="60"/>
    </row>
    <row r="137" spans="2:9" ht="14.85" customHeight="1" x14ac:dyDescent="0.2">
      <c r="B137" s="3"/>
      <c r="C137" s="3"/>
      <c r="F137" s="3"/>
      <c r="I137" s="60"/>
    </row>
    <row r="138" spans="2:9" ht="14.85" customHeight="1" x14ac:dyDescent="0.2">
      <c r="B138" s="3"/>
      <c r="C138" s="3"/>
      <c r="F138" s="3"/>
      <c r="I138" s="60"/>
    </row>
    <row r="139" spans="2:9" ht="14.85" customHeight="1" x14ac:dyDescent="0.2">
      <c r="B139" s="3"/>
      <c r="C139" s="3"/>
      <c r="F139" s="3"/>
      <c r="I139" s="60"/>
    </row>
    <row r="140" spans="2:9" ht="14.85" customHeight="1" x14ac:dyDescent="0.2">
      <c r="B140" s="3"/>
      <c r="C140" s="3"/>
      <c r="F140" s="3"/>
      <c r="I140" s="60"/>
    </row>
    <row r="141" spans="2:9" ht="14.85" customHeight="1" x14ac:dyDescent="0.2">
      <c r="B141" s="3"/>
      <c r="C141" s="3"/>
      <c r="F141" s="3"/>
      <c r="I141" s="60"/>
    </row>
    <row r="142" spans="2:9" ht="14.85" customHeight="1" x14ac:dyDescent="0.2">
      <c r="B142" s="3"/>
      <c r="C142" s="3"/>
      <c r="F142" s="3"/>
      <c r="I142" s="60"/>
    </row>
    <row r="143" spans="2:9" ht="14.85" customHeight="1" x14ac:dyDescent="0.2">
      <c r="B143" s="3"/>
      <c r="C143" s="3"/>
      <c r="F143" s="3"/>
      <c r="I143" s="60"/>
    </row>
    <row r="144" spans="2:9" ht="14.85" customHeight="1" x14ac:dyDescent="0.2">
      <c r="B144" s="3"/>
      <c r="C144" s="3"/>
      <c r="F144" s="3"/>
      <c r="I144" s="60"/>
    </row>
    <row r="145" spans="2:9" ht="14.85" customHeight="1" x14ac:dyDescent="0.2">
      <c r="B145" s="3"/>
      <c r="C145" s="3"/>
      <c r="F145" s="3"/>
      <c r="I145" s="60"/>
    </row>
    <row r="146" spans="2:9" ht="14.85" customHeight="1" x14ac:dyDescent="0.2">
      <c r="B146" s="3"/>
      <c r="C146" s="3"/>
      <c r="F146" s="3"/>
      <c r="I146" s="60"/>
    </row>
    <row r="147" spans="2:9" ht="14.85" customHeight="1" x14ac:dyDescent="0.2">
      <c r="B147" s="3"/>
      <c r="C147" s="3"/>
      <c r="F147" s="3"/>
      <c r="I147" s="60"/>
    </row>
    <row r="148" spans="2:9" ht="14.85" customHeight="1" x14ac:dyDescent="0.2">
      <c r="B148" s="3"/>
      <c r="C148" s="3"/>
      <c r="F148" s="3"/>
      <c r="I148" s="60"/>
    </row>
    <row r="149" spans="2:9" ht="14.85" customHeight="1" x14ac:dyDescent="0.2">
      <c r="B149" s="3"/>
      <c r="C149" s="3"/>
      <c r="F149" s="3"/>
      <c r="I149" s="60"/>
    </row>
    <row r="150" spans="2:9" ht="14.85" customHeight="1" x14ac:dyDescent="0.2">
      <c r="B150" s="3"/>
      <c r="C150" s="3"/>
      <c r="F150" s="3"/>
      <c r="I150" s="60"/>
    </row>
    <row r="151" spans="2:9" ht="14.85" customHeight="1" x14ac:dyDescent="0.2">
      <c r="B151" s="3"/>
      <c r="C151" s="3"/>
      <c r="F151" s="3"/>
      <c r="I151" s="60"/>
    </row>
    <row r="152" spans="2:9" ht="14.85" customHeight="1" x14ac:dyDescent="0.2">
      <c r="B152" s="3"/>
      <c r="C152" s="3"/>
      <c r="F152" s="3"/>
      <c r="I152" s="60"/>
    </row>
    <row r="153" spans="2:9" ht="14.85" customHeight="1" x14ac:dyDescent="0.2">
      <c r="B153" s="3"/>
      <c r="C153" s="3"/>
      <c r="F153" s="3"/>
      <c r="I153" s="3"/>
    </row>
    <row r="154" spans="2:9" ht="14.85" customHeight="1" x14ac:dyDescent="0.2">
      <c r="B154" s="3"/>
      <c r="C154" s="3"/>
      <c r="F154" s="3"/>
      <c r="I154" s="3"/>
    </row>
    <row r="155" spans="2:9" ht="14.85" customHeight="1" x14ac:dyDescent="0.2">
      <c r="B155" s="3"/>
      <c r="C155" s="3"/>
      <c r="F155" s="3"/>
      <c r="I155" s="3"/>
    </row>
    <row r="156" spans="2:9" ht="14.85" customHeight="1" x14ac:dyDescent="0.2">
      <c r="B156" s="3"/>
      <c r="C156" s="3"/>
      <c r="F156" s="3"/>
      <c r="I156" s="3"/>
    </row>
    <row r="157" spans="2:9" ht="14.85" customHeight="1" x14ac:dyDescent="0.2">
      <c r="B157" s="3"/>
      <c r="C157" s="3"/>
      <c r="F157" s="3"/>
      <c r="I157" s="3"/>
    </row>
    <row r="158" spans="2:9" ht="14.85" customHeight="1" x14ac:dyDescent="0.2">
      <c r="B158" s="3"/>
      <c r="C158" s="3"/>
      <c r="F158" s="3"/>
      <c r="I158" s="3"/>
    </row>
    <row r="159" spans="2:9" ht="14.85" customHeight="1" x14ac:dyDescent="0.2">
      <c r="B159" s="3"/>
      <c r="C159" s="3"/>
      <c r="F159" s="3"/>
      <c r="I159" s="3"/>
    </row>
    <row r="160" spans="2:9" ht="14.85" customHeight="1" x14ac:dyDescent="0.2">
      <c r="B160" s="3"/>
      <c r="C160" s="3"/>
      <c r="F160" s="3"/>
      <c r="I160" s="3"/>
    </row>
    <row r="161" spans="2:9" ht="14.85" customHeight="1" x14ac:dyDescent="0.2">
      <c r="B161" s="3"/>
      <c r="C161" s="3"/>
      <c r="F161" s="3"/>
      <c r="I161" s="3"/>
    </row>
    <row r="162" spans="2:9" ht="14.85" customHeight="1" x14ac:dyDescent="0.2">
      <c r="B162" s="3"/>
      <c r="C162" s="3"/>
      <c r="F162" s="3"/>
      <c r="I162" s="3"/>
    </row>
    <row r="163" spans="2:9" ht="14.85" customHeight="1" x14ac:dyDescent="0.2">
      <c r="B163" s="3"/>
      <c r="C163" s="3"/>
      <c r="F163" s="3"/>
      <c r="I163" s="3"/>
    </row>
    <row r="164" spans="2:9" ht="14.85" customHeight="1" x14ac:dyDescent="0.2">
      <c r="B164" s="3"/>
      <c r="C164" s="3"/>
      <c r="F164" s="3"/>
      <c r="I164" s="3"/>
    </row>
    <row r="165" spans="2:9" ht="14.85" customHeight="1" x14ac:dyDescent="0.2">
      <c r="B165" s="3"/>
      <c r="C165" s="3"/>
      <c r="F165" s="3"/>
      <c r="I165" s="3"/>
    </row>
    <row r="166" spans="2:9" ht="14.85" customHeight="1" x14ac:dyDescent="0.2">
      <c r="B166" s="3"/>
      <c r="C166" s="3"/>
      <c r="F166" s="3"/>
      <c r="I166" s="3"/>
    </row>
    <row r="167" spans="2:9" ht="14.85" customHeight="1" x14ac:dyDescent="0.2">
      <c r="B167" s="3"/>
      <c r="C167" s="3"/>
      <c r="F167" s="3"/>
      <c r="I167" s="3"/>
    </row>
    <row r="168" spans="2:9" ht="14.85" customHeight="1" x14ac:dyDescent="0.2">
      <c r="B168" s="3"/>
      <c r="C168" s="3"/>
      <c r="F168" s="3"/>
      <c r="I168" s="3"/>
    </row>
    <row r="169" spans="2:9" ht="14.85" customHeight="1" x14ac:dyDescent="0.2">
      <c r="B169" s="3"/>
      <c r="C169" s="3"/>
      <c r="F169" s="3"/>
      <c r="I169" s="3"/>
    </row>
    <row r="170" spans="2:9" ht="14.85" customHeight="1" x14ac:dyDescent="0.2">
      <c r="B170" s="3"/>
      <c r="C170" s="3"/>
      <c r="F170" s="3"/>
      <c r="I170" s="3"/>
    </row>
    <row r="171" spans="2:9" ht="14.85" customHeight="1" x14ac:dyDescent="0.2">
      <c r="B171" s="3"/>
      <c r="C171" s="3"/>
      <c r="F171" s="3"/>
      <c r="I171" s="3"/>
    </row>
    <row r="172" spans="2:9" ht="14.85" customHeight="1" x14ac:dyDescent="0.2">
      <c r="B172" s="3"/>
      <c r="C172" s="3"/>
      <c r="F172" s="3"/>
      <c r="I172" s="3"/>
    </row>
    <row r="173" spans="2:9" ht="14.85" customHeight="1" x14ac:dyDescent="0.2">
      <c r="B173" s="3"/>
      <c r="C173" s="3"/>
      <c r="F173" s="3"/>
      <c r="I173" s="3"/>
    </row>
    <row r="174" spans="2:9" ht="14.85" customHeight="1" x14ac:dyDescent="0.2">
      <c r="B174" s="3"/>
      <c r="C174" s="3"/>
      <c r="F174" s="3"/>
      <c r="I174" s="3"/>
    </row>
    <row r="175" spans="2:9" ht="14.85" customHeight="1" x14ac:dyDescent="0.2">
      <c r="B175" s="3"/>
      <c r="C175" s="3"/>
      <c r="F175" s="3"/>
      <c r="I175" s="3"/>
    </row>
    <row r="176" spans="2:9" ht="14.85" customHeight="1" x14ac:dyDescent="0.2">
      <c r="B176" s="3"/>
      <c r="C176" s="3"/>
      <c r="F176" s="3"/>
      <c r="I176" s="3"/>
    </row>
    <row r="177" spans="2:9" ht="14.85" customHeight="1" x14ac:dyDescent="0.2">
      <c r="B177" s="3"/>
      <c r="C177" s="3"/>
      <c r="F177" s="3"/>
      <c r="I177" s="3"/>
    </row>
    <row r="178" spans="2:9" ht="14.85" customHeight="1" x14ac:dyDescent="0.2">
      <c r="B178" s="3"/>
      <c r="C178" s="3"/>
      <c r="F178" s="3"/>
      <c r="I178" s="3"/>
    </row>
    <row r="179" spans="2:9" ht="14.85" customHeight="1" x14ac:dyDescent="0.2">
      <c r="B179" s="3"/>
      <c r="C179" s="3"/>
      <c r="F179" s="3"/>
      <c r="I179" s="3"/>
    </row>
    <row r="180" spans="2:9" ht="14.85" customHeight="1" x14ac:dyDescent="0.2">
      <c r="B180" s="3"/>
      <c r="C180" s="3"/>
      <c r="F180" s="3"/>
      <c r="I180" s="3"/>
    </row>
    <row r="181" spans="2:9" ht="14.85" customHeight="1" x14ac:dyDescent="0.2">
      <c r="B181" s="3"/>
      <c r="C181" s="3"/>
      <c r="F181" s="3"/>
      <c r="I181" s="3"/>
    </row>
    <row r="182" spans="2:9" ht="14.85" customHeight="1" x14ac:dyDescent="0.2">
      <c r="B182" s="3"/>
      <c r="C182" s="3"/>
      <c r="F182" s="3"/>
      <c r="I182" s="3"/>
    </row>
    <row r="183" spans="2:9" ht="14.85" customHeight="1" x14ac:dyDescent="0.2">
      <c r="B183" s="3"/>
      <c r="C183" s="3"/>
      <c r="F183" s="3"/>
      <c r="I183" s="3"/>
    </row>
    <row r="184" spans="2:9" ht="14.85" customHeight="1" x14ac:dyDescent="0.2">
      <c r="B184" s="3"/>
      <c r="C184" s="3"/>
      <c r="F184" s="3"/>
      <c r="I184" s="3"/>
    </row>
    <row r="185" spans="2:9" ht="14.85" customHeight="1" x14ac:dyDescent="0.2">
      <c r="B185" s="3"/>
      <c r="C185" s="3"/>
      <c r="F185" s="3"/>
      <c r="I185" s="3"/>
    </row>
    <row r="186" spans="2:9" ht="14.85" customHeight="1" x14ac:dyDescent="0.2">
      <c r="B186" s="3"/>
      <c r="C186" s="3"/>
      <c r="F186" s="3"/>
      <c r="I186" s="3"/>
    </row>
    <row r="187" spans="2:9" ht="14.85" customHeight="1" x14ac:dyDescent="0.2">
      <c r="B187" s="3"/>
      <c r="C187" s="3"/>
      <c r="F187" s="3"/>
      <c r="I187" s="3"/>
    </row>
    <row r="188" spans="2:9" ht="14.85" customHeight="1" x14ac:dyDescent="0.2">
      <c r="B188" s="3"/>
      <c r="C188" s="3"/>
      <c r="F188" s="3"/>
      <c r="I188" s="3"/>
    </row>
    <row r="189" spans="2:9" ht="14.85" customHeight="1" x14ac:dyDescent="0.2">
      <c r="B189" s="3"/>
      <c r="C189" s="3"/>
      <c r="F189" s="3"/>
      <c r="I189" s="3"/>
    </row>
    <row r="190" spans="2:9" ht="14.85" customHeight="1" x14ac:dyDescent="0.2">
      <c r="B190" s="3"/>
      <c r="C190" s="3"/>
      <c r="F190" s="3"/>
      <c r="I190" s="3"/>
    </row>
  </sheetData>
  <sheetProtection algorithmName="SHA-512" hashValue="YVRBEFTJOiYMN+tmYt95PGWCOcHjuvgnhnhGreiFY3yCzK+cVgMygXmkdKeQxhmazRoOyF2wiGvnLpYDlvJxsA==" saltValue="bE+ARf/Z9suWJ4vrcjB2eg==" spinCount="100000" sheet="1" objects="1" selectLockedCells="1" selectUnlockedCells="1"/>
  <mergeCells count="3">
    <mergeCell ref="D1:D2"/>
    <mergeCell ref="G5:G7"/>
    <mergeCell ref="G1:G2"/>
  </mergeCells>
  <pageMargins left="0.78749999999999998" right="0.78749999999999998" top="1.0249999999999999" bottom="1.0249999999999999" header="0.78749999999999998" footer="0.78749999999999998"/>
  <pageSetup paperSize="9" orientation="portrait" horizontalDpi="300" verticalDpi="300" r:id="rId1"/>
  <headerFooter alignWithMargins="0">
    <oddHeader>&amp;C&amp;A</oddHeader>
    <oddFooter>&amp;CPagina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5"/>
  <sheetViews>
    <sheetView workbookViewId="0">
      <selection activeCell="B16" sqref="B16"/>
    </sheetView>
  </sheetViews>
  <sheetFormatPr defaultRowHeight="12.75" x14ac:dyDescent="0.2"/>
  <cols>
    <col min="1" max="1" width="4.28515625" style="1" customWidth="1"/>
    <col min="2" max="2" width="59.85546875" style="5" customWidth="1"/>
    <col min="3" max="3" width="4" style="62" customWidth="1"/>
    <col min="4" max="4" width="4.28515625" style="1" customWidth="1"/>
    <col min="5" max="5" width="59.85546875" style="5" customWidth="1"/>
    <col min="6" max="6" width="4" style="62" customWidth="1"/>
    <col min="7" max="7" width="4.28515625" style="1" customWidth="1"/>
    <col min="8" max="8" width="59.85546875" style="5" customWidth="1"/>
    <col min="9" max="9" width="4" style="62" customWidth="1"/>
    <col min="11" max="11" width="49" customWidth="1"/>
  </cols>
  <sheetData>
    <row r="1" spans="1:11" x14ac:dyDescent="0.2">
      <c r="A1" s="4"/>
      <c r="D1" s="4"/>
      <c r="G1" s="4"/>
    </row>
    <row r="2" spans="1:11" x14ac:dyDescent="0.2">
      <c r="A2" s="4"/>
      <c r="D2" s="4"/>
      <c r="G2" s="4"/>
    </row>
    <row r="3" spans="1:11" ht="14.25" x14ac:dyDescent="0.2">
      <c r="A3" s="10" t="s">
        <v>5</v>
      </c>
      <c r="B3" s="57" t="s">
        <v>64</v>
      </c>
      <c r="D3" s="4"/>
      <c r="E3" s="57"/>
      <c r="G3" s="4"/>
      <c r="H3" s="57"/>
    </row>
    <row r="4" spans="1:11" ht="25.5" x14ac:dyDescent="0.2">
      <c r="A4" s="7" t="s">
        <v>0</v>
      </c>
      <c r="B4" s="58" t="s">
        <v>158</v>
      </c>
      <c r="C4" s="63" t="s">
        <v>1</v>
      </c>
      <c r="D4"/>
      <c r="E4" s="58"/>
      <c r="F4" s="63"/>
      <c r="G4"/>
      <c r="H4" s="58"/>
    </row>
    <row r="5" spans="1:11" x14ac:dyDescent="0.2">
      <c r="A5" s="7" t="s">
        <v>2</v>
      </c>
      <c r="B5" s="58" t="s">
        <v>66</v>
      </c>
      <c r="C5" s="63"/>
      <c r="D5"/>
      <c r="E5" s="58"/>
      <c r="F5" s="63"/>
      <c r="G5"/>
      <c r="H5" s="58"/>
    </row>
    <row r="6" spans="1:11" x14ac:dyDescent="0.2">
      <c r="A6" s="7" t="s">
        <v>1</v>
      </c>
      <c r="B6" s="58" t="s">
        <v>65</v>
      </c>
      <c r="C6" s="63"/>
      <c r="D6"/>
      <c r="E6" s="58"/>
      <c r="F6" s="63"/>
      <c r="G6"/>
      <c r="H6" s="58"/>
    </row>
    <row r="7" spans="1:11" x14ac:dyDescent="0.2">
      <c r="A7" s="4"/>
      <c r="B7" s="59"/>
      <c r="D7"/>
      <c r="E7" s="59"/>
      <c r="G7"/>
      <c r="H7" s="59"/>
    </row>
    <row r="8" spans="1:11" ht="15" x14ac:dyDescent="0.2">
      <c r="A8" s="10" t="s">
        <v>11</v>
      </c>
      <c r="B8" s="57" t="s">
        <v>73</v>
      </c>
      <c r="D8" s="10" t="s">
        <v>6</v>
      </c>
      <c r="E8" s="57" t="s">
        <v>184</v>
      </c>
      <c r="G8" s="10" t="s">
        <v>9</v>
      </c>
      <c r="H8" s="57" t="s">
        <v>95</v>
      </c>
      <c r="K8" s="12"/>
    </row>
    <row r="9" spans="1:11" ht="25.5" x14ac:dyDescent="0.2">
      <c r="A9" s="7" t="s">
        <v>0</v>
      </c>
      <c r="B9" s="58" t="s">
        <v>67</v>
      </c>
      <c r="C9" s="63" t="s">
        <v>1</v>
      </c>
      <c r="D9" s="7" t="s">
        <v>0</v>
      </c>
      <c r="E9" s="58" t="s">
        <v>80</v>
      </c>
      <c r="F9" s="63" t="s">
        <v>1</v>
      </c>
      <c r="G9" s="7" t="s">
        <v>0</v>
      </c>
      <c r="H9" s="58" t="s">
        <v>96</v>
      </c>
      <c r="I9" s="63" t="s">
        <v>1</v>
      </c>
      <c r="K9" s="5"/>
    </row>
    <row r="10" spans="1:11" ht="38.25" x14ac:dyDescent="0.2">
      <c r="A10" s="7" t="s">
        <v>2</v>
      </c>
      <c r="B10" s="58" t="s">
        <v>68</v>
      </c>
      <c r="C10" s="63"/>
      <c r="D10" s="7" t="s">
        <v>2</v>
      </c>
      <c r="E10" s="58" t="s">
        <v>82</v>
      </c>
      <c r="F10" s="63"/>
      <c r="G10" s="7" t="s">
        <v>2</v>
      </c>
      <c r="H10" s="58" t="s">
        <v>97</v>
      </c>
      <c r="I10" s="63"/>
      <c r="K10" s="5"/>
    </row>
    <row r="11" spans="1:11" ht="25.5" x14ac:dyDescent="0.2">
      <c r="A11" s="7" t="s">
        <v>1</v>
      </c>
      <c r="B11" s="58" t="s">
        <v>69</v>
      </c>
      <c r="C11" s="63"/>
      <c r="D11" s="7" t="s">
        <v>1</v>
      </c>
      <c r="E11" s="58" t="s">
        <v>81</v>
      </c>
      <c r="F11" s="63"/>
      <c r="G11" s="7" t="s">
        <v>1</v>
      </c>
      <c r="H11" s="58" t="s">
        <v>98</v>
      </c>
      <c r="I11" s="63"/>
      <c r="K11" s="5"/>
    </row>
    <row r="12" spans="1:11" x14ac:dyDescent="0.2">
      <c r="A12" s="4"/>
      <c r="B12" s="59"/>
      <c r="D12" s="4"/>
      <c r="E12" s="59"/>
      <c r="G12" s="4"/>
      <c r="H12" s="59"/>
    </row>
    <row r="13" spans="1:11" x14ac:dyDescent="0.2">
      <c r="A13" s="10" t="s">
        <v>12</v>
      </c>
      <c r="B13" s="58" t="s">
        <v>74</v>
      </c>
      <c r="D13" s="10" t="s">
        <v>13</v>
      </c>
      <c r="E13" s="58" t="s">
        <v>76</v>
      </c>
      <c r="G13" s="10" t="s">
        <v>14</v>
      </c>
      <c r="H13" s="58" t="s">
        <v>103</v>
      </c>
      <c r="K13" s="13"/>
    </row>
    <row r="14" spans="1:11" ht="25.5" x14ac:dyDescent="0.2">
      <c r="A14" s="7" t="s">
        <v>0</v>
      </c>
      <c r="B14" s="58">
        <v>57</v>
      </c>
      <c r="C14" s="63" t="s">
        <v>2</v>
      </c>
      <c r="D14" s="7" t="s">
        <v>0</v>
      </c>
      <c r="E14" s="58" t="s">
        <v>77</v>
      </c>
      <c r="F14" s="63"/>
      <c r="G14" s="7" t="s">
        <v>0</v>
      </c>
      <c r="H14" s="58" t="s">
        <v>105</v>
      </c>
      <c r="I14" s="63"/>
      <c r="K14" s="13"/>
    </row>
    <row r="15" spans="1:11" x14ac:dyDescent="0.2">
      <c r="A15" s="7" t="s">
        <v>2</v>
      </c>
      <c r="B15" s="58">
        <v>83</v>
      </c>
      <c r="C15" s="63"/>
      <c r="D15" s="7" t="s">
        <v>2</v>
      </c>
      <c r="E15" s="58" t="s">
        <v>78</v>
      </c>
      <c r="F15" s="63"/>
      <c r="G15" s="7" t="s">
        <v>2</v>
      </c>
      <c r="H15" s="58" t="s">
        <v>104</v>
      </c>
      <c r="I15" s="63"/>
      <c r="K15" s="5"/>
    </row>
    <row r="16" spans="1:11" ht="25.5" x14ac:dyDescent="0.2">
      <c r="A16" s="7" t="s">
        <v>1</v>
      </c>
      <c r="B16" s="58">
        <v>91</v>
      </c>
      <c r="C16" s="63"/>
      <c r="D16" s="7" t="s">
        <v>1</v>
      </c>
      <c r="E16" s="58" t="s">
        <v>79</v>
      </c>
      <c r="F16" s="63"/>
      <c r="G16" s="7" t="s">
        <v>1</v>
      </c>
      <c r="H16" s="58" t="s">
        <v>106</v>
      </c>
      <c r="I16" s="63"/>
      <c r="K16" s="13"/>
    </row>
    <row r="17" spans="1:11" x14ac:dyDescent="0.2">
      <c r="A17" s="4"/>
      <c r="B17" s="59"/>
      <c r="D17" s="4"/>
      <c r="E17" s="59"/>
      <c r="G17" s="4"/>
      <c r="H17" s="59"/>
    </row>
    <row r="18" spans="1:11" ht="28.5" x14ac:dyDescent="0.2">
      <c r="A18" s="10" t="s">
        <v>15</v>
      </c>
      <c r="B18" s="57" t="s">
        <v>75</v>
      </c>
      <c r="D18" s="10" t="s">
        <v>17</v>
      </c>
      <c r="E18" s="57" t="s">
        <v>83</v>
      </c>
      <c r="G18" s="10" t="s">
        <v>20</v>
      </c>
      <c r="H18" s="57" t="s">
        <v>87</v>
      </c>
    </row>
    <row r="19" spans="1:11" x14ac:dyDescent="0.2">
      <c r="A19" s="7" t="s">
        <v>0</v>
      </c>
      <c r="B19" s="58" t="s">
        <v>70</v>
      </c>
      <c r="C19" s="63" t="s">
        <v>0</v>
      </c>
      <c r="D19" s="7" t="s">
        <v>0</v>
      </c>
      <c r="E19" s="58" t="s">
        <v>85</v>
      </c>
      <c r="F19" s="63"/>
      <c r="G19" s="7" t="s">
        <v>0</v>
      </c>
      <c r="H19" s="58" t="s">
        <v>89</v>
      </c>
      <c r="I19" s="63"/>
      <c r="K19" s="13"/>
    </row>
    <row r="20" spans="1:11" x14ac:dyDescent="0.2">
      <c r="A20" s="7" t="s">
        <v>2</v>
      </c>
      <c r="B20" s="58" t="s">
        <v>71</v>
      </c>
      <c r="C20" s="63"/>
      <c r="D20" s="7" t="s">
        <v>2</v>
      </c>
      <c r="E20" s="58" t="s">
        <v>84</v>
      </c>
      <c r="F20" s="63"/>
      <c r="G20" s="7" t="s">
        <v>2</v>
      </c>
      <c r="H20" s="58" t="s">
        <v>88</v>
      </c>
      <c r="I20" s="63"/>
      <c r="K20" s="13"/>
    </row>
    <row r="21" spans="1:11" x14ac:dyDescent="0.2">
      <c r="A21" s="7" t="s">
        <v>1</v>
      </c>
      <c r="B21" s="58" t="s">
        <v>72</v>
      </c>
      <c r="C21" s="63"/>
      <c r="D21" s="7" t="s">
        <v>1</v>
      </c>
      <c r="E21" s="58" t="s">
        <v>86</v>
      </c>
      <c r="F21" s="63"/>
      <c r="G21" s="7" t="s">
        <v>1</v>
      </c>
      <c r="H21" s="58" t="s">
        <v>90</v>
      </c>
      <c r="I21" s="63"/>
      <c r="K21" s="13"/>
    </row>
    <row r="22" spans="1:11" x14ac:dyDescent="0.2">
      <c r="A22" s="4"/>
      <c r="B22" s="59"/>
      <c r="D22" s="4"/>
      <c r="E22" s="59"/>
      <c r="G22" s="4"/>
      <c r="H22" s="59"/>
    </row>
    <row r="23" spans="1:11" ht="28.5" x14ac:dyDescent="0.2">
      <c r="A23" s="10" t="s">
        <v>16</v>
      </c>
      <c r="B23" s="57" t="s">
        <v>99</v>
      </c>
      <c r="D23" s="10" t="s">
        <v>18</v>
      </c>
      <c r="E23" s="57" t="s">
        <v>129</v>
      </c>
      <c r="G23" s="10" t="s">
        <v>19</v>
      </c>
      <c r="H23" s="57" t="s">
        <v>137</v>
      </c>
    </row>
    <row r="24" spans="1:11" x14ac:dyDescent="0.2">
      <c r="A24" s="7" t="s">
        <v>0</v>
      </c>
      <c r="B24" s="58" t="s">
        <v>102</v>
      </c>
      <c r="C24" s="63" t="s">
        <v>2</v>
      </c>
      <c r="D24" s="7" t="s">
        <v>0</v>
      </c>
      <c r="E24" s="58">
        <v>1884</v>
      </c>
      <c r="F24" s="63"/>
      <c r="G24" s="7" t="s">
        <v>0</v>
      </c>
      <c r="H24" s="58" t="s">
        <v>138</v>
      </c>
      <c r="I24" s="63"/>
    </row>
    <row r="25" spans="1:11" ht="38.25" x14ac:dyDescent="0.2">
      <c r="A25" s="7" t="s">
        <v>2</v>
      </c>
      <c r="B25" s="58" t="s">
        <v>100</v>
      </c>
      <c r="C25" s="63"/>
      <c r="D25" s="7" t="s">
        <v>2</v>
      </c>
      <c r="E25" s="58">
        <v>1896</v>
      </c>
      <c r="F25" s="63"/>
      <c r="G25" s="7" t="s">
        <v>2</v>
      </c>
      <c r="H25" s="58" t="s">
        <v>140</v>
      </c>
      <c r="I25" s="63"/>
    </row>
    <row r="26" spans="1:11" x14ac:dyDescent="0.2">
      <c r="A26" s="7" t="s">
        <v>1</v>
      </c>
      <c r="B26" s="58" t="s">
        <v>101</v>
      </c>
      <c r="C26" s="63"/>
      <c r="D26" s="7" t="s">
        <v>1</v>
      </c>
      <c r="E26" s="58">
        <v>1904</v>
      </c>
      <c r="F26" s="63"/>
      <c r="G26" s="7" t="s">
        <v>1</v>
      </c>
      <c r="H26" s="58" t="s">
        <v>139</v>
      </c>
      <c r="I26" s="63"/>
    </row>
    <row r="27" spans="1:11" x14ac:dyDescent="0.2">
      <c r="A27" s="4"/>
      <c r="B27" s="59"/>
      <c r="D27" s="4"/>
      <c r="E27" s="59"/>
      <c r="G27" s="4"/>
      <c r="H27" s="59"/>
    </row>
    <row r="28" spans="1:11" ht="15" x14ac:dyDescent="0.2">
      <c r="A28" s="10" t="s">
        <v>22</v>
      </c>
      <c r="B28" s="57" t="s">
        <v>94</v>
      </c>
      <c r="D28" s="10" t="s">
        <v>33</v>
      </c>
      <c r="E28" s="57" t="s">
        <v>185</v>
      </c>
      <c r="G28" s="10" t="s">
        <v>34</v>
      </c>
      <c r="H28" s="57" t="s">
        <v>117</v>
      </c>
    </row>
    <row r="29" spans="1:11" x14ac:dyDescent="0.2">
      <c r="A29" s="7" t="s">
        <v>0</v>
      </c>
      <c r="B29" s="58" t="s">
        <v>91</v>
      </c>
      <c r="C29" s="63" t="s">
        <v>0</v>
      </c>
      <c r="D29" s="7" t="s">
        <v>0</v>
      </c>
      <c r="E29" s="58" t="s">
        <v>107</v>
      </c>
      <c r="F29" s="63" t="s">
        <v>0</v>
      </c>
      <c r="G29" s="7" t="s">
        <v>0</v>
      </c>
      <c r="H29" s="58" t="s">
        <v>118</v>
      </c>
      <c r="I29" s="63" t="s">
        <v>0</v>
      </c>
    </row>
    <row r="30" spans="1:11" x14ac:dyDescent="0.2">
      <c r="A30" s="7" t="s">
        <v>2</v>
      </c>
      <c r="B30" s="58" t="s">
        <v>92</v>
      </c>
      <c r="C30" s="63"/>
      <c r="D30" s="7" t="s">
        <v>2</v>
      </c>
      <c r="E30" s="58" t="s">
        <v>108</v>
      </c>
      <c r="F30" s="63"/>
      <c r="G30" s="7" t="s">
        <v>2</v>
      </c>
      <c r="H30" s="58" t="s">
        <v>119</v>
      </c>
      <c r="I30" s="63"/>
    </row>
    <row r="31" spans="1:11" x14ac:dyDescent="0.2">
      <c r="A31" s="7" t="s">
        <v>1</v>
      </c>
      <c r="B31" s="58" t="s">
        <v>93</v>
      </c>
      <c r="C31" s="63"/>
      <c r="D31" s="7" t="s">
        <v>1</v>
      </c>
      <c r="E31" s="58" t="s">
        <v>109</v>
      </c>
      <c r="F31" s="63"/>
      <c r="G31" s="7" t="s">
        <v>1</v>
      </c>
      <c r="H31" s="58" t="s">
        <v>120</v>
      </c>
      <c r="I31" s="63"/>
    </row>
    <row r="32" spans="1:11" x14ac:dyDescent="0.2">
      <c r="A32" s="4"/>
      <c r="B32" s="59"/>
      <c r="D32" s="4"/>
      <c r="E32" s="59"/>
      <c r="G32" s="4"/>
      <c r="H32" s="59"/>
    </row>
    <row r="33" spans="1:11" ht="28.5" x14ac:dyDescent="0.2">
      <c r="A33" s="10" t="s">
        <v>32</v>
      </c>
      <c r="B33" s="57" t="s">
        <v>125</v>
      </c>
      <c r="D33" s="10" t="s">
        <v>35</v>
      </c>
      <c r="E33" s="57" t="s">
        <v>113</v>
      </c>
      <c r="G33" s="10" t="s">
        <v>36</v>
      </c>
      <c r="H33" s="57" t="s">
        <v>149</v>
      </c>
      <c r="K33" s="12"/>
    </row>
    <row r="34" spans="1:11" x14ac:dyDescent="0.2">
      <c r="A34" s="7" t="s">
        <v>0</v>
      </c>
      <c r="B34" s="58" t="s">
        <v>128</v>
      </c>
      <c r="C34" s="63" t="s">
        <v>1</v>
      </c>
      <c r="D34" s="7" t="s">
        <v>0</v>
      </c>
      <c r="E34" s="58">
        <v>1964</v>
      </c>
      <c r="F34" s="63" t="s">
        <v>1</v>
      </c>
      <c r="G34" s="7" t="s">
        <v>0</v>
      </c>
      <c r="H34" s="58" t="s">
        <v>150</v>
      </c>
      <c r="I34" s="63" t="s">
        <v>1</v>
      </c>
      <c r="K34" s="13"/>
    </row>
    <row r="35" spans="1:11" x14ac:dyDescent="0.2">
      <c r="A35" s="7" t="s">
        <v>2</v>
      </c>
      <c r="B35" s="58" t="s">
        <v>126</v>
      </c>
      <c r="C35" s="63"/>
      <c r="D35" s="7" t="s">
        <v>2</v>
      </c>
      <c r="E35" s="58">
        <v>1971</v>
      </c>
      <c r="F35" s="63"/>
      <c r="G35" s="7" t="s">
        <v>2</v>
      </c>
      <c r="H35" s="58" t="s">
        <v>151</v>
      </c>
      <c r="I35" s="63"/>
      <c r="K35" s="13"/>
    </row>
    <row r="36" spans="1:11" x14ac:dyDescent="0.2">
      <c r="A36" s="7" t="s">
        <v>1</v>
      </c>
      <c r="B36" s="58" t="s">
        <v>127</v>
      </c>
      <c r="C36" s="63"/>
      <c r="D36" s="7" t="s">
        <v>1</v>
      </c>
      <c r="E36" s="58">
        <v>1977</v>
      </c>
      <c r="F36" s="63"/>
      <c r="G36" s="7" t="s">
        <v>1</v>
      </c>
      <c r="H36" s="58" t="s">
        <v>152</v>
      </c>
      <c r="I36" s="63"/>
      <c r="K36" s="13"/>
    </row>
    <row r="37" spans="1:11" x14ac:dyDescent="0.2">
      <c r="A37" s="4"/>
      <c r="B37" s="59"/>
      <c r="D37" s="4"/>
      <c r="E37" s="59"/>
      <c r="G37" s="4"/>
      <c r="H37" s="59"/>
    </row>
    <row r="38" spans="1:11" ht="25.5" x14ac:dyDescent="0.2">
      <c r="A38" s="10" t="s">
        <v>38</v>
      </c>
      <c r="B38" s="58" t="s">
        <v>121</v>
      </c>
      <c r="D38" s="10" t="s">
        <v>39</v>
      </c>
      <c r="E38" s="58" t="s">
        <v>145</v>
      </c>
      <c r="G38" s="10" t="s">
        <v>41</v>
      </c>
      <c r="H38" s="58" t="s">
        <v>154</v>
      </c>
      <c r="K38" s="13"/>
    </row>
    <row r="39" spans="1:11" ht="38.25" x14ac:dyDescent="0.2">
      <c r="A39" s="7" t="s">
        <v>0</v>
      </c>
      <c r="B39" s="58" t="s">
        <v>124</v>
      </c>
      <c r="C39" s="63" t="s">
        <v>2</v>
      </c>
      <c r="D39" s="7" t="s">
        <v>0</v>
      </c>
      <c r="E39" s="58" t="s">
        <v>146</v>
      </c>
      <c r="F39" s="63" t="s">
        <v>2</v>
      </c>
      <c r="G39" s="7" t="s">
        <v>0</v>
      </c>
      <c r="H39" s="58" t="s">
        <v>156</v>
      </c>
      <c r="I39" s="63" t="s">
        <v>2</v>
      </c>
      <c r="K39" s="13"/>
    </row>
    <row r="40" spans="1:11" ht="51" x14ac:dyDescent="0.2">
      <c r="A40" s="7" t="s">
        <v>2</v>
      </c>
      <c r="B40" s="58" t="s">
        <v>122</v>
      </c>
      <c r="C40" s="63"/>
      <c r="D40" s="7" t="s">
        <v>2</v>
      </c>
      <c r="E40" s="58" t="s">
        <v>148</v>
      </c>
      <c r="F40" s="63"/>
      <c r="G40" s="7" t="s">
        <v>2</v>
      </c>
      <c r="H40" s="58" t="s">
        <v>155</v>
      </c>
      <c r="I40" s="63"/>
      <c r="K40" s="13"/>
    </row>
    <row r="41" spans="1:11" ht="51" x14ac:dyDescent="0.2">
      <c r="A41" s="7" t="s">
        <v>1</v>
      </c>
      <c r="B41" s="58" t="s">
        <v>123</v>
      </c>
      <c r="C41" s="63"/>
      <c r="D41" s="7" t="s">
        <v>1</v>
      </c>
      <c r="E41" s="58" t="s">
        <v>147</v>
      </c>
      <c r="F41" s="63"/>
      <c r="G41" s="7" t="s">
        <v>1</v>
      </c>
      <c r="H41" s="58" t="s">
        <v>157</v>
      </c>
      <c r="I41" s="63"/>
      <c r="K41" s="13"/>
    </row>
    <row r="42" spans="1:11" x14ac:dyDescent="0.2">
      <c r="A42" s="4"/>
      <c r="B42" s="59"/>
      <c r="D42" s="4"/>
      <c r="E42" s="59"/>
      <c r="G42" s="4"/>
      <c r="H42" s="59"/>
    </row>
    <row r="43" spans="1:11" ht="38.25" x14ac:dyDescent="0.2">
      <c r="A43" s="10" t="s">
        <v>37</v>
      </c>
      <c r="B43" s="58" t="s">
        <v>182</v>
      </c>
      <c r="D43" s="10" t="s">
        <v>40</v>
      </c>
      <c r="E43" s="58" t="s">
        <v>133</v>
      </c>
      <c r="G43" s="10" t="s">
        <v>42</v>
      </c>
      <c r="H43" s="58" t="s">
        <v>144</v>
      </c>
      <c r="K43" s="13"/>
    </row>
    <row r="44" spans="1:11" ht="25.5" x14ac:dyDescent="0.2">
      <c r="A44" s="7" t="s">
        <v>0</v>
      </c>
      <c r="B44" s="58" t="s">
        <v>114</v>
      </c>
      <c r="C44" s="63" t="s">
        <v>1</v>
      </c>
      <c r="D44" s="7" t="s">
        <v>0</v>
      </c>
      <c r="E44" s="58" t="s">
        <v>130</v>
      </c>
      <c r="F44" s="63" t="s">
        <v>1</v>
      </c>
      <c r="G44" s="7" t="s">
        <v>0</v>
      </c>
      <c r="H44" s="58" t="s">
        <v>143</v>
      </c>
      <c r="I44" s="63" t="s">
        <v>0</v>
      </c>
      <c r="K44" s="13"/>
    </row>
    <row r="45" spans="1:11" x14ac:dyDescent="0.2">
      <c r="A45" s="7" t="s">
        <v>2</v>
      </c>
      <c r="B45" s="58" t="s">
        <v>115</v>
      </c>
      <c r="C45" s="63"/>
      <c r="D45" s="7" t="s">
        <v>2</v>
      </c>
      <c r="E45" s="58" t="s">
        <v>132</v>
      </c>
      <c r="F45" s="63"/>
      <c r="G45" s="7" t="s">
        <v>2</v>
      </c>
      <c r="H45" s="58" t="s">
        <v>153</v>
      </c>
      <c r="I45" s="63"/>
      <c r="K45" s="13"/>
    </row>
    <row r="46" spans="1:11" ht="25.5" x14ac:dyDescent="0.2">
      <c r="A46" s="7" t="s">
        <v>1</v>
      </c>
      <c r="B46" s="58" t="s">
        <v>116</v>
      </c>
      <c r="C46" s="63"/>
      <c r="D46" s="7" t="s">
        <v>1</v>
      </c>
      <c r="E46" s="58" t="s">
        <v>131</v>
      </c>
      <c r="F46" s="63"/>
      <c r="G46" s="7" t="s">
        <v>1</v>
      </c>
      <c r="H46" s="58" t="s">
        <v>142</v>
      </c>
      <c r="I46" s="63"/>
      <c r="K46" s="13"/>
    </row>
    <row r="47" spans="1:11" x14ac:dyDescent="0.2">
      <c r="A47" s="4"/>
      <c r="B47" s="59"/>
      <c r="D47" s="4"/>
      <c r="E47" s="59"/>
      <c r="G47" s="4"/>
      <c r="H47" s="59"/>
    </row>
    <row r="48" spans="1:11" ht="25.5" x14ac:dyDescent="0.2">
      <c r="A48" s="10" t="s">
        <v>46</v>
      </c>
      <c r="B48" s="58" t="s">
        <v>183</v>
      </c>
      <c r="D48" s="10" t="s">
        <v>44</v>
      </c>
      <c r="E48" s="58" t="s">
        <v>159</v>
      </c>
      <c r="G48" s="10" t="s">
        <v>45</v>
      </c>
      <c r="H48" s="58" t="s">
        <v>163</v>
      </c>
      <c r="K48" s="13"/>
    </row>
    <row r="49" spans="1:11" x14ac:dyDescent="0.2">
      <c r="A49" s="7" t="s">
        <v>0</v>
      </c>
      <c r="B49" s="58" t="s">
        <v>111</v>
      </c>
      <c r="C49" s="63" t="s">
        <v>2</v>
      </c>
      <c r="D49" s="7" t="s">
        <v>0</v>
      </c>
      <c r="E49" s="58" t="s">
        <v>161</v>
      </c>
      <c r="F49" s="63" t="s">
        <v>1</v>
      </c>
      <c r="G49" s="7" t="s">
        <v>0</v>
      </c>
      <c r="H49" s="58" t="s">
        <v>164</v>
      </c>
      <c r="I49" s="63" t="s">
        <v>2</v>
      </c>
      <c r="K49" s="13"/>
    </row>
    <row r="50" spans="1:11" ht="38.25" x14ac:dyDescent="0.2">
      <c r="A50" s="7" t="s">
        <v>2</v>
      </c>
      <c r="B50" s="58" t="s">
        <v>110</v>
      </c>
      <c r="C50" s="63"/>
      <c r="D50" s="7" t="s">
        <v>2</v>
      </c>
      <c r="E50" s="58" t="s">
        <v>162</v>
      </c>
      <c r="F50" s="63"/>
      <c r="G50" s="7" t="s">
        <v>2</v>
      </c>
      <c r="H50" s="58" t="s">
        <v>165</v>
      </c>
      <c r="I50" s="63"/>
      <c r="K50" s="13"/>
    </row>
    <row r="51" spans="1:11" x14ac:dyDescent="0.2">
      <c r="A51" s="7" t="s">
        <v>1</v>
      </c>
      <c r="B51" s="58" t="s">
        <v>112</v>
      </c>
      <c r="C51" s="63"/>
      <c r="D51" s="7" t="s">
        <v>1</v>
      </c>
      <c r="E51" s="58" t="s">
        <v>160</v>
      </c>
      <c r="F51" s="63"/>
      <c r="G51" s="7" t="s">
        <v>1</v>
      </c>
      <c r="H51" s="58" t="s">
        <v>166</v>
      </c>
      <c r="I51" s="63"/>
      <c r="K51" s="13"/>
    </row>
    <row r="52" spans="1:11" x14ac:dyDescent="0.2">
      <c r="A52" s="4"/>
      <c r="B52" s="59"/>
      <c r="D52" s="4"/>
      <c r="E52" s="59"/>
      <c r="G52" s="4"/>
      <c r="H52" s="59"/>
    </row>
    <row r="53" spans="1:11" ht="57" x14ac:dyDescent="0.2">
      <c r="A53" s="10" t="s">
        <v>47</v>
      </c>
      <c r="B53" s="57" t="s">
        <v>61</v>
      </c>
      <c r="D53" s="10" t="s">
        <v>48</v>
      </c>
      <c r="E53" s="57" t="s">
        <v>180</v>
      </c>
      <c r="G53" s="10" t="s">
        <v>49</v>
      </c>
      <c r="H53" s="57" t="s">
        <v>170</v>
      </c>
    </row>
    <row r="54" spans="1:11" ht="25.5" x14ac:dyDescent="0.2">
      <c r="A54" s="7" t="s">
        <v>0</v>
      </c>
      <c r="B54" s="58" t="s">
        <v>179</v>
      </c>
      <c r="C54" s="63" t="s">
        <v>0</v>
      </c>
      <c r="D54" s="7" t="s">
        <v>0</v>
      </c>
      <c r="E54" s="58" t="s">
        <v>135</v>
      </c>
      <c r="F54" s="63" t="s">
        <v>1</v>
      </c>
      <c r="G54" s="7" t="s">
        <v>0</v>
      </c>
      <c r="H54" s="58" t="s">
        <v>169</v>
      </c>
      <c r="I54" s="63" t="s">
        <v>1</v>
      </c>
      <c r="J54" s="13"/>
      <c r="K54" s="13"/>
    </row>
    <row r="55" spans="1:11" ht="25.5" x14ac:dyDescent="0.2">
      <c r="A55" s="7" t="s">
        <v>2</v>
      </c>
      <c r="B55" s="58" t="s">
        <v>62</v>
      </c>
      <c r="C55" s="63"/>
      <c r="D55" s="7" t="s">
        <v>2</v>
      </c>
      <c r="E55" s="58" t="s">
        <v>134</v>
      </c>
      <c r="F55" s="63"/>
      <c r="G55" s="7" t="s">
        <v>2</v>
      </c>
      <c r="H55" s="58" t="s">
        <v>168</v>
      </c>
      <c r="I55" s="63"/>
      <c r="K55" s="13"/>
    </row>
    <row r="56" spans="1:11" ht="25.5" x14ac:dyDescent="0.2">
      <c r="A56" s="7" t="s">
        <v>1</v>
      </c>
      <c r="B56" s="58" t="s">
        <v>63</v>
      </c>
      <c r="C56" s="63"/>
      <c r="D56" s="7" t="s">
        <v>1</v>
      </c>
      <c r="E56" s="58" t="s">
        <v>136</v>
      </c>
      <c r="F56" s="63"/>
      <c r="G56" s="7" t="s">
        <v>1</v>
      </c>
      <c r="H56" s="58" t="s">
        <v>167</v>
      </c>
      <c r="I56" s="63"/>
      <c r="J56" s="13"/>
    </row>
    <row r="57" spans="1:11" x14ac:dyDescent="0.2">
      <c r="A57" s="4"/>
      <c r="B57" s="58"/>
      <c r="D57" s="4"/>
      <c r="E57" s="58"/>
      <c r="G57" s="4"/>
      <c r="H57" s="58"/>
    </row>
    <row r="58" spans="1:11" ht="42.75" x14ac:dyDescent="0.2">
      <c r="A58" s="10" t="s">
        <v>50</v>
      </c>
      <c r="B58" s="57" t="s">
        <v>141</v>
      </c>
      <c r="D58" s="10" t="s">
        <v>51</v>
      </c>
      <c r="E58" s="57" t="s">
        <v>171</v>
      </c>
      <c r="G58" s="10" t="s">
        <v>52</v>
      </c>
      <c r="H58" s="57" t="s">
        <v>178</v>
      </c>
    </row>
    <row r="59" spans="1:11" ht="25.5" x14ac:dyDescent="0.2">
      <c r="A59" s="7" t="s">
        <v>0</v>
      </c>
      <c r="B59" s="58" t="s">
        <v>59</v>
      </c>
      <c r="C59" s="63" t="s">
        <v>0</v>
      </c>
      <c r="D59" s="7" t="s">
        <v>0</v>
      </c>
      <c r="E59" s="58" t="s">
        <v>172</v>
      </c>
      <c r="F59" s="63" t="s">
        <v>2</v>
      </c>
      <c r="G59" s="7" t="s">
        <v>0</v>
      </c>
      <c r="H59" s="58" t="s">
        <v>175</v>
      </c>
      <c r="I59" s="63"/>
    </row>
    <row r="60" spans="1:11" ht="38.25" x14ac:dyDescent="0.2">
      <c r="A60" s="7" t="s">
        <v>2</v>
      </c>
      <c r="B60" s="58" t="s">
        <v>181</v>
      </c>
      <c r="C60" s="63"/>
      <c r="D60" s="7" t="s">
        <v>2</v>
      </c>
      <c r="E60" s="58" t="s">
        <v>173</v>
      </c>
      <c r="F60" s="63"/>
      <c r="G60" s="7" t="s">
        <v>2</v>
      </c>
      <c r="H60" s="58" t="s">
        <v>176</v>
      </c>
      <c r="I60" s="63"/>
    </row>
    <row r="61" spans="1:11" ht="38.25" x14ac:dyDescent="0.2">
      <c r="A61" s="7" t="s">
        <v>1</v>
      </c>
      <c r="B61" s="58" t="s">
        <v>60</v>
      </c>
      <c r="C61" s="63"/>
      <c r="D61" s="7" t="s">
        <v>1</v>
      </c>
      <c r="E61" s="58" t="s">
        <v>174</v>
      </c>
      <c r="F61" s="63"/>
      <c r="G61" s="7" t="s">
        <v>1</v>
      </c>
      <c r="H61" s="58" t="s">
        <v>177</v>
      </c>
      <c r="I61" s="63"/>
    </row>
    <row r="62" spans="1:11" x14ac:dyDescent="0.2">
      <c r="A62" s="2"/>
      <c r="B62" s="60"/>
      <c r="D62" s="2"/>
      <c r="E62" s="60"/>
      <c r="G62" s="2"/>
      <c r="H62" s="60"/>
    </row>
    <row r="63" spans="1:11" x14ac:dyDescent="0.2">
      <c r="A63" s="2"/>
      <c r="B63" s="60"/>
      <c r="D63" s="2"/>
      <c r="E63" s="60"/>
      <c r="G63" s="2"/>
      <c r="H63" s="60"/>
    </row>
    <row r="64" spans="1:11" ht="15" x14ac:dyDescent="0.2">
      <c r="A64" s="2"/>
      <c r="B64" s="61"/>
      <c r="D64" s="2"/>
      <c r="E64" s="61"/>
      <c r="G64" s="2"/>
      <c r="H64" s="61"/>
    </row>
    <row r="65" spans="1:8" x14ac:dyDescent="0.2">
      <c r="A65" s="2"/>
      <c r="B65" s="60"/>
      <c r="D65" s="2"/>
      <c r="E65" s="60"/>
      <c r="G65" s="2"/>
      <c r="H65" s="60"/>
    </row>
    <row r="66" spans="1:8" x14ac:dyDescent="0.2">
      <c r="A66" s="2"/>
      <c r="B66" s="60"/>
      <c r="D66" s="2"/>
      <c r="E66" s="60"/>
      <c r="G66" s="2"/>
      <c r="H66" s="60"/>
    </row>
    <row r="67" spans="1:8" x14ac:dyDescent="0.2">
      <c r="A67" s="2"/>
      <c r="B67" s="60"/>
      <c r="D67" s="2"/>
      <c r="E67" s="60"/>
      <c r="G67" s="2"/>
      <c r="H67" s="60"/>
    </row>
    <row r="68" spans="1:8" x14ac:dyDescent="0.2">
      <c r="A68" s="2"/>
      <c r="B68" s="60"/>
      <c r="D68" s="2"/>
      <c r="E68" s="60"/>
      <c r="G68" s="2"/>
      <c r="H68" s="60"/>
    </row>
    <row r="69" spans="1:8" x14ac:dyDescent="0.2">
      <c r="A69" s="2"/>
      <c r="B69" s="60"/>
      <c r="D69" s="2"/>
      <c r="E69" s="60"/>
      <c r="G69" s="2"/>
      <c r="H69" s="60"/>
    </row>
    <row r="70" spans="1:8" x14ac:dyDescent="0.2">
      <c r="A70" s="2"/>
      <c r="B70" s="60"/>
      <c r="D70" s="2"/>
      <c r="E70" s="60"/>
      <c r="G70" s="2"/>
      <c r="H70" s="60"/>
    </row>
    <row r="71" spans="1:8" x14ac:dyDescent="0.2">
      <c r="A71" s="2"/>
      <c r="B71" s="60"/>
      <c r="D71" s="2"/>
      <c r="E71" s="60"/>
      <c r="G71" s="2"/>
      <c r="H71" s="60"/>
    </row>
    <row r="72" spans="1:8" x14ac:dyDescent="0.2">
      <c r="A72" s="2"/>
      <c r="B72" s="60"/>
      <c r="D72" s="2"/>
      <c r="E72" s="60"/>
      <c r="G72" s="2"/>
      <c r="H72" s="60"/>
    </row>
    <row r="73" spans="1:8" x14ac:dyDescent="0.2">
      <c r="A73" s="2"/>
      <c r="B73" s="60"/>
      <c r="D73" s="2"/>
      <c r="E73" s="60"/>
      <c r="G73" s="2"/>
      <c r="H73" s="60"/>
    </row>
    <row r="74" spans="1:8" x14ac:dyDescent="0.2">
      <c r="A74" s="2"/>
      <c r="B74" s="60"/>
      <c r="D74" s="2"/>
      <c r="E74" s="60"/>
      <c r="G74" s="2"/>
      <c r="H74" s="60"/>
    </row>
    <row r="75" spans="1:8" x14ac:dyDescent="0.2">
      <c r="A75" s="2"/>
      <c r="B75" s="60"/>
      <c r="D75" s="2"/>
      <c r="E75" s="60"/>
      <c r="G75" s="2"/>
      <c r="H75" s="60"/>
    </row>
    <row r="76" spans="1:8" x14ac:dyDescent="0.2">
      <c r="A76" s="2"/>
      <c r="B76" s="60"/>
      <c r="D76" s="2"/>
      <c r="E76" s="60"/>
      <c r="G76" s="2"/>
      <c r="H76" s="60"/>
    </row>
    <row r="77" spans="1:8" x14ac:dyDescent="0.2">
      <c r="A77" s="2"/>
      <c r="B77" s="60"/>
      <c r="D77" s="2"/>
      <c r="E77" s="60"/>
      <c r="G77" s="2"/>
      <c r="H77" s="60"/>
    </row>
    <row r="78" spans="1:8" x14ac:dyDescent="0.2">
      <c r="A78" s="2"/>
      <c r="B78" s="60"/>
      <c r="D78" s="2"/>
      <c r="E78" s="60"/>
      <c r="G78" s="2"/>
      <c r="H78" s="60"/>
    </row>
    <row r="79" spans="1:8" x14ac:dyDescent="0.2">
      <c r="A79" s="2"/>
      <c r="B79" s="60"/>
      <c r="D79" s="2"/>
      <c r="E79" s="60"/>
      <c r="G79" s="2"/>
      <c r="H79" s="60"/>
    </row>
    <row r="80" spans="1:8" x14ac:dyDescent="0.2">
      <c r="A80" s="2"/>
      <c r="B80" s="60"/>
      <c r="D80" s="2"/>
      <c r="E80" s="60"/>
      <c r="G80" s="2"/>
      <c r="H80" s="60"/>
    </row>
    <row r="81" spans="1:8" x14ac:dyDescent="0.2">
      <c r="A81" s="2"/>
      <c r="B81" s="60"/>
      <c r="D81" s="2"/>
      <c r="E81" s="60"/>
      <c r="G81" s="2"/>
      <c r="H81" s="60"/>
    </row>
    <row r="82" spans="1:8" x14ac:dyDescent="0.2">
      <c r="A82" s="2"/>
      <c r="B82" s="60"/>
      <c r="D82" s="2"/>
      <c r="E82" s="60"/>
      <c r="G82" s="2"/>
      <c r="H82" s="60"/>
    </row>
    <row r="83" spans="1:8" x14ac:dyDescent="0.2">
      <c r="A83" s="2"/>
      <c r="B83" s="60"/>
      <c r="D83" s="2"/>
      <c r="E83" s="60"/>
      <c r="G83" s="2"/>
      <c r="H83" s="60"/>
    </row>
    <row r="84" spans="1:8" x14ac:dyDescent="0.2">
      <c r="A84" s="2"/>
      <c r="B84" s="60"/>
      <c r="D84" s="2"/>
      <c r="E84" s="60"/>
      <c r="G84" s="2"/>
      <c r="H84" s="60"/>
    </row>
    <row r="85" spans="1:8" x14ac:dyDescent="0.2">
      <c r="A85" s="2"/>
      <c r="B85" s="60"/>
      <c r="D85" s="2"/>
      <c r="E85" s="60"/>
      <c r="G85" s="2"/>
      <c r="H85" s="60"/>
    </row>
    <row r="86" spans="1:8" x14ac:dyDescent="0.2">
      <c r="A86" s="2"/>
      <c r="B86" s="60"/>
      <c r="D86" s="2"/>
      <c r="E86" s="60"/>
      <c r="G86" s="2"/>
      <c r="H86" s="60"/>
    </row>
    <row r="87" spans="1:8" x14ac:dyDescent="0.2">
      <c r="A87" s="2"/>
      <c r="B87" s="60"/>
      <c r="D87" s="2"/>
      <c r="E87" s="60"/>
      <c r="G87" s="2"/>
      <c r="H87" s="60"/>
    </row>
    <row r="88" spans="1:8" x14ac:dyDescent="0.2">
      <c r="A88" s="2"/>
      <c r="B88" s="60"/>
      <c r="D88" s="2"/>
      <c r="E88" s="60"/>
      <c r="G88" s="2"/>
      <c r="H88" s="60"/>
    </row>
    <row r="89" spans="1:8" x14ac:dyDescent="0.2">
      <c r="A89" s="2"/>
      <c r="B89" s="60"/>
      <c r="D89" s="2"/>
      <c r="E89" s="60"/>
      <c r="G89" s="2"/>
      <c r="H89" s="60"/>
    </row>
    <row r="90" spans="1:8" x14ac:dyDescent="0.2">
      <c r="A90" s="2"/>
      <c r="B90" s="60"/>
      <c r="D90" s="2"/>
      <c r="E90" s="60"/>
      <c r="G90" s="2"/>
      <c r="H90" s="60"/>
    </row>
    <row r="91" spans="1:8" x14ac:dyDescent="0.2">
      <c r="A91" s="2"/>
      <c r="B91" s="60"/>
      <c r="D91" s="2"/>
      <c r="E91" s="60"/>
      <c r="G91" s="2"/>
      <c r="H91" s="60"/>
    </row>
    <row r="92" spans="1:8" x14ac:dyDescent="0.2">
      <c r="A92" s="2"/>
      <c r="B92" s="60"/>
      <c r="D92" s="2"/>
      <c r="E92" s="60"/>
      <c r="G92" s="2"/>
      <c r="H92" s="60"/>
    </row>
    <row r="93" spans="1:8" x14ac:dyDescent="0.2">
      <c r="A93" s="2"/>
      <c r="B93" s="60"/>
      <c r="D93" s="2"/>
      <c r="E93" s="60"/>
      <c r="G93" s="2"/>
      <c r="H93" s="60"/>
    </row>
    <row r="94" spans="1:8" x14ac:dyDescent="0.2">
      <c r="A94" s="2"/>
      <c r="B94" s="60"/>
      <c r="D94" s="2"/>
      <c r="E94" s="60"/>
      <c r="G94" s="2"/>
      <c r="H94" s="60"/>
    </row>
    <row r="95" spans="1:8" x14ac:dyDescent="0.2">
      <c r="A95" s="2"/>
      <c r="B95" s="60"/>
      <c r="D95" s="2"/>
      <c r="E95" s="60"/>
      <c r="G95" s="2"/>
      <c r="H95" s="60"/>
    </row>
    <row r="96" spans="1:8" x14ac:dyDescent="0.2">
      <c r="A96" s="2"/>
      <c r="B96" s="60"/>
      <c r="D96" s="2"/>
      <c r="E96" s="60"/>
      <c r="G96" s="2"/>
      <c r="H96" s="60"/>
    </row>
    <row r="97" spans="1:8" x14ac:dyDescent="0.2">
      <c r="A97" s="2"/>
      <c r="B97" s="60"/>
      <c r="D97" s="2"/>
      <c r="E97" s="60"/>
      <c r="G97" s="2"/>
      <c r="H97" s="60"/>
    </row>
    <row r="98" spans="1:8" x14ac:dyDescent="0.2">
      <c r="A98" s="2"/>
      <c r="B98" s="60"/>
      <c r="D98" s="2"/>
      <c r="E98" s="60"/>
      <c r="G98" s="2"/>
      <c r="H98" s="60"/>
    </row>
    <row r="99" spans="1:8" x14ac:dyDescent="0.2">
      <c r="A99" s="2"/>
      <c r="B99" s="60"/>
      <c r="D99" s="2"/>
      <c r="E99" s="60"/>
      <c r="G99" s="2"/>
      <c r="H99" s="60"/>
    </row>
    <row r="100" spans="1:8" x14ac:dyDescent="0.2">
      <c r="A100" s="2"/>
      <c r="B100" s="60"/>
      <c r="D100" s="2"/>
      <c r="E100" s="60"/>
      <c r="G100" s="2"/>
      <c r="H100" s="60"/>
    </row>
    <row r="101" spans="1:8" x14ac:dyDescent="0.2">
      <c r="A101" s="2"/>
      <c r="B101" s="60"/>
      <c r="D101" s="2"/>
      <c r="E101" s="60"/>
      <c r="G101" s="2"/>
      <c r="H101" s="60"/>
    </row>
    <row r="102" spans="1:8" x14ac:dyDescent="0.2">
      <c r="A102" s="2"/>
      <c r="B102" s="60"/>
      <c r="D102" s="2"/>
      <c r="E102" s="60"/>
      <c r="G102" s="2"/>
      <c r="H102" s="60"/>
    </row>
    <row r="103" spans="1:8" x14ac:dyDescent="0.2">
      <c r="A103" s="2"/>
      <c r="B103" s="60"/>
      <c r="D103" s="2"/>
      <c r="E103" s="60"/>
      <c r="G103" s="2"/>
      <c r="H103" s="60"/>
    </row>
    <row r="104" spans="1:8" x14ac:dyDescent="0.2">
      <c r="A104" s="2"/>
      <c r="B104" s="60"/>
      <c r="D104" s="2"/>
      <c r="E104" s="60"/>
      <c r="G104" s="2"/>
      <c r="H104" s="60"/>
    </row>
    <row r="105" spans="1:8" x14ac:dyDescent="0.2">
      <c r="A105" s="2"/>
      <c r="B105" s="60"/>
      <c r="D105" s="2"/>
      <c r="E105" s="60"/>
      <c r="G105" s="2"/>
      <c r="H105" s="60"/>
    </row>
    <row r="106" spans="1:8" x14ac:dyDescent="0.2">
      <c r="A106" s="2"/>
      <c r="B106" s="60"/>
      <c r="D106" s="2"/>
      <c r="E106" s="60"/>
      <c r="G106" s="2"/>
      <c r="H106" s="60"/>
    </row>
    <row r="107" spans="1:8" x14ac:dyDescent="0.2">
      <c r="A107" s="2"/>
      <c r="B107" s="60"/>
      <c r="D107" s="2"/>
      <c r="E107" s="60"/>
      <c r="G107" s="2"/>
      <c r="H107" s="60"/>
    </row>
    <row r="108" spans="1:8" x14ac:dyDescent="0.2">
      <c r="A108" s="2"/>
      <c r="B108" s="60"/>
      <c r="D108" s="2"/>
      <c r="E108" s="60"/>
      <c r="G108" s="2"/>
      <c r="H108" s="60"/>
    </row>
    <row r="109" spans="1:8" x14ac:dyDescent="0.2">
      <c r="A109" s="2"/>
      <c r="B109" s="60"/>
      <c r="D109" s="2"/>
      <c r="E109" s="60"/>
      <c r="G109" s="2"/>
      <c r="H109" s="60"/>
    </row>
    <row r="110" spans="1:8" x14ac:dyDescent="0.2">
      <c r="A110" s="2"/>
      <c r="B110" s="60"/>
      <c r="D110" s="2"/>
      <c r="E110" s="60"/>
      <c r="G110" s="2"/>
      <c r="H110" s="60"/>
    </row>
    <row r="111" spans="1:8" x14ac:dyDescent="0.2">
      <c r="A111" s="2"/>
      <c r="B111" s="60"/>
      <c r="D111" s="2"/>
      <c r="E111" s="60"/>
      <c r="G111" s="2"/>
      <c r="H111" s="60"/>
    </row>
    <row r="112" spans="1:8" x14ac:dyDescent="0.2">
      <c r="A112" s="2"/>
      <c r="B112" s="60"/>
      <c r="D112" s="2"/>
      <c r="E112" s="60"/>
      <c r="G112" s="2"/>
      <c r="H112" s="60"/>
    </row>
    <row r="113" spans="1:8" x14ac:dyDescent="0.2">
      <c r="A113" s="2"/>
      <c r="B113" s="60"/>
      <c r="D113" s="2"/>
      <c r="E113" s="60"/>
      <c r="G113" s="2"/>
      <c r="H113" s="60"/>
    </row>
    <row r="114" spans="1:8" x14ac:dyDescent="0.2">
      <c r="A114" s="2"/>
      <c r="B114" s="60"/>
      <c r="D114" s="2"/>
      <c r="E114" s="60"/>
      <c r="G114" s="2"/>
      <c r="H114" s="60"/>
    </row>
    <row r="115" spans="1:8" x14ac:dyDescent="0.2">
      <c r="A115" s="2"/>
      <c r="B115" s="60"/>
      <c r="D115" s="2"/>
      <c r="E115" s="60"/>
      <c r="G115" s="2"/>
      <c r="H115" s="60"/>
    </row>
    <row r="116" spans="1:8" x14ac:dyDescent="0.2">
      <c r="A116" s="2"/>
      <c r="B116" s="60"/>
      <c r="D116" s="2"/>
      <c r="E116" s="60"/>
      <c r="G116" s="2"/>
      <c r="H116" s="60"/>
    </row>
    <row r="117" spans="1:8" x14ac:dyDescent="0.2">
      <c r="A117" s="2"/>
      <c r="B117" s="60"/>
      <c r="D117" s="2"/>
      <c r="E117" s="60"/>
      <c r="G117" s="2"/>
      <c r="H117" s="60"/>
    </row>
    <row r="118" spans="1:8" x14ac:dyDescent="0.2">
      <c r="A118" s="2"/>
      <c r="B118" s="60"/>
      <c r="D118" s="2"/>
      <c r="E118" s="60"/>
      <c r="G118" s="2"/>
      <c r="H118" s="60"/>
    </row>
    <row r="119" spans="1:8" x14ac:dyDescent="0.2">
      <c r="A119" s="2"/>
      <c r="B119" s="60"/>
      <c r="D119" s="2"/>
      <c r="E119" s="60"/>
      <c r="G119" s="2"/>
      <c r="H119" s="60"/>
    </row>
    <row r="120" spans="1:8" x14ac:dyDescent="0.2">
      <c r="A120" s="2"/>
      <c r="B120" s="60"/>
      <c r="D120" s="2"/>
      <c r="E120" s="60"/>
      <c r="G120" s="2"/>
      <c r="H120" s="60"/>
    </row>
    <row r="121" spans="1:8" x14ac:dyDescent="0.2">
      <c r="A121" s="2"/>
      <c r="B121" s="60"/>
      <c r="D121" s="2"/>
      <c r="E121" s="60"/>
      <c r="G121" s="2"/>
      <c r="H121" s="60"/>
    </row>
    <row r="122" spans="1:8" x14ac:dyDescent="0.2">
      <c r="A122" s="2"/>
      <c r="B122" s="60"/>
      <c r="D122" s="2"/>
      <c r="E122" s="60"/>
      <c r="G122" s="2"/>
      <c r="H122" s="60"/>
    </row>
    <row r="123" spans="1:8" x14ac:dyDescent="0.2">
      <c r="A123" s="2"/>
      <c r="B123" s="60"/>
      <c r="D123" s="2"/>
      <c r="E123" s="60"/>
      <c r="G123" s="2"/>
      <c r="H123" s="60"/>
    </row>
    <row r="124" spans="1:8" x14ac:dyDescent="0.2">
      <c r="A124" s="2"/>
      <c r="B124" s="60"/>
      <c r="D124" s="2"/>
      <c r="E124" s="60"/>
      <c r="G124" s="2"/>
      <c r="H124" s="60"/>
    </row>
    <row r="125" spans="1:8" x14ac:dyDescent="0.2">
      <c r="A125" s="2"/>
      <c r="B125" s="60"/>
      <c r="D125" s="2"/>
      <c r="E125" s="60"/>
      <c r="G125" s="2"/>
      <c r="H125" s="60"/>
    </row>
    <row r="126" spans="1:8" x14ac:dyDescent="0.2">
      <c r="A126" s="2"/>
      <c r="B126" s="60"/>
      <c r="D126" s="2"/>
      <c r="E126" s="60"/>
      <c r="G126" s="2"/>
      <c r="H126" s="60"/>
    </row>
    <row r="127" spans="1:8" x14ac:dyDescent="0.2">
      <c r="A127" s="2"/>
      <c r="B127" s="60"/>
      <c r="D127" s="2"/>
      <c r="E127" s="60"/>
      <c r="G127" s="2"/>
      <c r="H127" s="60"/>
    </row>
    <row r="128" spans="1:8" x14ac:dyDescent="0.2">
      <c r="A128" s="2"/>
      <c r="B128" s="60"/>
      <c r="D128" s="2"/>
      <c r="E128" s="60"/>
      <c r="G128" s="2"/>
      <c r="H128" s="60"/>
    </row>
    <row r="129" spans="1:8" x14ac:dyDescent="0.2">
      <c r="A129" s="2"/>
      <c r="B129" s="60"/>
      <c r="D129" s="2"/>
      <c r="E129" s="60"/>
      <c r="G129" s="2"/>
      <c r="H129" s="60"/>
    </row>
    <row r="130" spans="1:8" x14ac:dyDescent="0.2">
      <c r="A130" s="2"/>
      <c r="B130" s="60"/>
      <c r="D130" s="2"/>
      <c r="E130" s="60"/>
      <c r="G130" s="2"/>
      <c r="H130" s="60"/>
    </row>
    <row r="131" spans="1:8" x14ac:dyDescent="0.2">
      <c r="A131" s="2"/>
      <c r="B131" s="60"/>
      <c r="D131" s="2"/>
      <c r="E131" s="60"/>
      <c r="G131" s="2"/>
      <c r="H131" s="60"/>
    </row>
    <row r="132" spans="1:8" x14ac:dyDescent="0.2">
      <c r="A132" s="2"/>
      <c r="B132" s="60"/>
      <c r="D132" s="2"/>
      <c r="E132" s="60"/>
      <c r="G132" s="2"/>
      <c r="H132" s="60"/>
    </row>
    <row r="133" spans="1:8" x14ac:dyDescent="0.2">
      <c r="A133" s="2"/>
      <c r="B133" s="60"/>
      <c r="D133" s="2"/>
      <c r="E133" s="60"/>
      <c r="G133" s="2"/>
      <c r="H133" s="60"/>
    </row>
    <row r="134" spans="1:8" x14ac:dyDescent="0.2">
      <c r="A134" s="2"/>
      <c r="B134" s="60"/>
      <c r="D134" s="2"/>
      <c r="E134" s="60"/>
      <c r="G134" s="2"/>
      <c r="H134" s="60"/>
    </row>
    <row r="135" spans="1:8" x14ac:dyDescent="0.2">
      <c r="A135" s="2"/>
      <c r="B135" s="60"/>
      <c r="D135" s="2"/>
      <c r="E135" s="60"/>
      <c r="G135" s="2"/>
      <c r="H135" s="60"/>
    </row>
    <row r="136" spans="1:8" x14ac:dyDescent="0.2">
      <c r="A136" s="2"/>
      <c r="B136" s="60"/>
      <c r="D136" s="2"/>
      <c r="E136" s="60"/>
      <c r="G136" s="2"/>
      <c r="H136" s="60"/>
    </row>
    <row r="137" spans="1:8" x14ac:dyDescent="0.2">
      <c r="A137" s="2"/>
      <c r="B137" s="60"/>
      <c r="D137" s="2"/>
      <c r="E137" s="60"/>
      <c r="G137" s="2"/>
      <c r="H137" s="60"/>
    </row>
    <row r="138" spans="1:8" x14ac:dyDescent="0.2">
      <c r="A138" s="2"/>
      <c r="B138" s="60"/>
      <c r="D138" s="2"/>
      <c r="E138" s="60"/>
      <c r="G138" s="2"/>
      <c r="H138" s="60"/>
    </row>
    <row r="139" spans="1:8" x14ac:dyDescent="0.2">
      <c r="A139" s="2"/>
      <c r="B139" s="60"/>
      <c r="D139" s="2"/>
      <c r="E139" s="60"/>
      <c r="G139" s="2"/>
      <c r="H139" s="60"/>
    </row>
    <row r="140" spans="1:8" x14ac:dyDescent="0.2">
      <c r="A140" s="2"/>
      <c r="B140" s="60"/>
      <c r="D140" s="2"/>
      <c r="E140" s="60"/>
      <c r="G140" s="2"/>
      <c r="H140" s="60"/>
    </row>
    <row r="141" spans="1:8" x14ac:dyDescent="0.2">
      <c r="A141" s="2"/>
      <c r="B141" s="60"/>
      <c r="D141" s="2"/>
      <c r="E141" s="60"/>
      <c r="G141" s="2"/>
      <c r="H141" s="60"/>
    </row>
    <row r="142" spans="1:8" x14ac:dyDescent="0.2">
      <c r="A142" s="2"/>
      <c r="B142" s="60"/>
      <c r="D142" s="2"/>
      <c r="E142" s="60"/>
      <c r="G142" s="2"/>
      <c r="H142" s="60"/>
    </row>
    <row r="143" spans="1:8" x14ac:dyDescent="0.2">
      <c r="A143" s="2"/>
      <c r="B143" s="60"/>
      <c r="D143" s="2"/>
      <c r="E143" s="60"/>
      <c r="G143" s="2"/>
      <c r="H143" s="60"/>
    </row>
    <row r="144" spans="1:8" x14ac:dyDescent="0.2">
      <c r="A144" s="2"/>
      <c r="B144" s="60"/>
      <c r="D144" s="2"/>
      <c r="E144" s="60"/>
      <c r="G144" s="2"/>
      <c r="H144" s="60"/>
    </row>
    <row r="145" spans="1:8" x14ac:dyDescent="0.2">
      <c r="A145" s="2"/>
      <c r="B145" s="60"/>
      <c r="D145" s="2"/>
      <c r="E145" s="60"/>
      <c r="G145" s="2"/>
      <c r="H145" s="60"/>
    </row>
    <row r="146" spans="1:8" x14ac:dyDescent="0.2">
      <c r="A146" s="2"/>
      <c r="B146" s="60"/>
      <c r="D146" s="2"/>
      <c r="E146" s="60"/>
      <c r="G146" s="2"/>
      <c r="H146" s="60"/>
    </row>
    <row r="147" spans="1:8" x14ac:dyDescent="0.2">
      <c r="A147" s="2"/>
      <c r="B147" s="60"/>
      <c r="D147" s="2"/>
      <c r="E147" s="60"/>
      <c r="G147" s="2"/>
      <c r="H147" s="60"/>
    </row>
    <row r="148" spans="1:8" x14ac:dyDescent="0.2">
      <c r="A148" s="2"/>
      <c r="B148" s="60"/>
      <c r="D148" s="2"/>
      <c r="E148" s="60"/>
      <c r="G148" s="2"/>
      <c r="H148" s="60"/>
    </row>
    <row r="149" spans="1:8" x14ac:dyDescent="0.2">
      <c r="A149" s="2"/>
      <c r="B149" s="60"/>
      <c r="D149" s="2"/>
      <c r="E149" s="60"/>
      <c r="G149" s="2"/>
      <c r="H149" s="60"/>
    </row>
    <row r="150" spans="1:8" x14ac:dyDescent="0.2">
      <c r="A150" s="2"/>
      <c r="B150" s="60"/>
      <c r="D150" s="2"/>
      <c r="E150" s="60"/>
      <c r="G150" s="2"/>
      <c r="H150" s="60"/>
    </row>
    <row r="151" spans="1:8" x14ac:dyDescent="0.2">
      <c r="A151" s="2"/>
      <c r="B151" s="60"/>
      <c r="D151" s="2"/>
      <c r="E151" s="60"/>
      <c r="G151" s="2"/>
      <c r="H151" s="60"/>
    </row>
    <row r="152" spans="1:8" x14ac:dyDescent="0.2">
      <c r="A152" s="2"/>
      <c r="B152" s="60"/>
      <c r="D152" s="2"/>
      <c r="E152" s="60"/>
      <c r="G152" s="2"/>
      <c r="H152" s="60"/>
    </row>
    <row r="153" spans="1:8" x14ac:dyDescent="0.2">
      <c r="A153" s="2"/>
      <c r="B153" s="60"/>
      <c r="D153" s="2"/>
      <c r="E153" s="60"/>
      <c r="G153" s="2"/>
      <c r="H153" s="60"/>
    </row>
    <row r="154" spans="1:8" x14ac:dyDescent="0.2">
      <c r="A154" s="2"/>
      <c r="B154" s="60"/>
      <c r="D154" s="2"/>
      <c r="E154" s="60"/>
      <c r="G154" s="2"/>
      <c r="H154" s="60"/>
    </row>
    <row r="155" spans="1:8" x14ac:dyDescent="0.2">
      <c r="A155" s="2"/>
      <c r="B155" s="60"/>
      <c r="D155" s="2"/>
      <c r="E155" s="60"/>
      <c r="G155" s="2"/>
      <c r="H155" s="60"/>
    </row>
    <row r="156" spans="1:8" x14ac:dyDescent="0.2">
      <c r="A156" s="2"/>
      <c r="B156" s="60"/>
      <c r="D156" s="2"/>
      <c r="E156" s="60"/>
      <c r="G156" s="2"/>
      <c r="H156" s="60"/>
    </row>
    <row r="157" spans="1:8" x14ac:dyDescent="0.2">
      <c r="A157" s="2"/>
      <c r="B157" s="60"/>
      <c r="D157" s="2"/>
      <c r="E157" s="60"/>
      <c r="G157" s="2"/>
      <c r="H157" s="60"/>
    </row>
    <row r="158" spans="1:8" x14ac:dyDescent="0.2">
      <c r="A158" s="2"/>
      <c r="B158" s="60"/>
      <c r="D158" s="2"/>
      <c r="E158" s="60"/>
      <c r="G158" s="2"/>
      <c r="H158" s="60"/>
    </row>
    <row r="159" spans="1:8" x14ac:dyDescent="0.2">
      <c r="A159" s="2"/>
      <c r="B159" s="60"/>
      <c r="D159" s="2"/>
      <c r="E159" s="60"/>
      <c r="G159" s="2"/>
      <c r="H159" s="60"/>
    </row>
    <row r="160" spans="1:8" x14ac:dyDescent="0.2">
      <c r="A160" s="2"/>
      <c r="B160" s="60"/>
      <c r="D160" s="2"/>
      <c r="E160" s="60"/>
      <c r="G160" s="2"/>
      <c r="H160" s="60"/>
    </row>
    <row r="161" spans="1:8" x14ac:dyDescent="0.2">
      <c r="A161" s="2"/>
      <c r="B161" s="60"/>
      <c r="D161" s="2"/>
      <c r="E161" s="60"/>
      <c r="G161" s="2"/>
      <c r="H161" s="60"/>
    </row>
    <row r="162" spans="1:8" x14ac:dyDescent="0.2">
      <c r="A162" s="2"/>
      <c r="B162" s="60"/>
      <c r="D162" s="2"/>
      <c r="E162" s="60"/>
      <c r="G162" s="2"/>
      <c r="H162" s="60"/>
    </row>
    <row r="163" spans="1:8" x14ac:dyDescent="0.2">
      <c r="A163" s="2"/>
      <c r="B163" s="60"/>
      <c r="D163" s="2"/>
      <c r="E163" s="60"/>
      <c r="G163" s="2"/>
      <c r="H163" s="60"/>
    </row>
    <row r="164" spans="1:8" x14ac:dyDescent="0.2">
      <c r="A164" s="2"/>
      <c r="B164" s="60"/>
      <c r="D164" s="2"/>
      <c r="E164" s="60"/>
      <c r="G164" s="2"/>
      <c r="H164" s="60"/>
    </row>
    <row r="165" spans="1:8" x14ac:dyDescent="0.2">
      <c r="A165" s="2"/>
      <c r="B165" s="60"/>
      <c r="D165" s="2"/>
      <c r="E165" s="60"/>
      <c r="G165" s="2"/>
      <c r="H165" s="60"/>
    </row>
    <row r="166" spans="1:8" x14ac:dyDescent="0.2">
      <c r="A166" s="2"/>
      <c r="B166" s="60"/>
      <c r="D166" s="2"/>
      <c r="E166" s="60"/>
      <c r="G166" s="2"/>
      <c r="H166" s="60"/>
    </row>
    <row r="167" spans="1:8" x14ac:dyDescent="0.2">
      <c r="A167" s="2"/>
      <c r="B167" s="60"/>
      <c r="D167" s="2"/>
      <c r="E167" s="60"/>
      <c r="G167" s="2"/>
      <c r="H167" s="60"/>
    </row>
    <row r="168" spans="1:8" x14ac:dyDescent="0.2">
      <c r="A168" s="2"/>
      <c r="B168" s="60"/>
      <c r="D168" s="2"/>
      <c r="E168" s="60"/>
      <c r="G168" s="2"/>
      <c r="H168" s="60"/>
    </row>
    <row r="169" spans="1:8" x14ac:dyDescent="0.2">
      <c r="A169" s="2"/>
      <c r="B169" s="60"/>
      <c r="D169" s="2"/>
      <c r="E169" s="60"/>
      <c r="G169" s="2"/>
      <c r="H169" s="60"/>
    </row>
    <row r="170" spans="1:8" x14ac:dyDescent="0.2">
      <c r="A170" s="2"/>
      <c r="B170" s="3"/>
      <c r="D170" s="2"/>
      <c r="E170" s="3"/>
      <c r="G170" s="2"/>
      <c r="H170" s="3"/>
    </row>
    <row r="171" spans="1:8" x14ac:dyDescent="0.2">
      <c r="A171" s="2"/>
      <c r="B171" s="3"/>
      <c r="D171" s="2"/>
      <c r="E171" s="3"/>
      <c r="G171" s="2"/>
      <c r="H171" s="3"/>
    </row>
    <row r="172" spans="1:8" x14ac:dyDescent="0.2">
      <c r="A172" s="2"/>
      <c r="B172" s="3"/>
      <c r="D172" s="2"/>
      <c r="E172" s="3"/>
      <c r="G172" s="2"/>
      <c r="H172" s="3"/>
    </row>
    <row r="173" spans="1:8" x14ac:dyDescent="0.2">
      <c r="A173" s="2"/>
      <c r="B173" s="3"/>
      <c r="D173" s="2"/>
      <c r="E173" s="3"/>
      <c r="G173" s="2"/>
      <c r="H173" s="3"/>
    </row>
    <row r="174" spans="1:8" x14ac:dyDescent="0.2">
      <c r="A174" s="2"/>
      <c r="B174" s="3"/>
      <c r="D174" s="2"/>
      <c r="E174" s="3"/>
      <c r="G174" s="2"/>
      <c r="H174" s="3"/>
    </row>
    <row r="175" spans="1:8" x14ac:dyDescent="0.2">
      <c r="A175" s="2"/>
      <c r="B175" s="3"/>
      <c r="D175" s="2"/>
      <c r="E175" s="3"/>
      <c r="G175" s="2"/>
      <c r="H175" s="3"/>
    </row>
    <row r="176" spans="1:8" x14ac:dyDescent="0.2">
      <c r="A176" s="2"/>
      <c r="B176" s="3"/>
      <c r="D176" s="2"/>
      <c r="E176" s="3"/>
      <c r="G176" s="2"/>
      <c r="H176" s="3"/>
    </row>
    <row r="177" spans="1:8" x14ac:dyDescent="0.2">
      <c r="A177" s="2"/>
      <c r="B177" s="3"/>
      <c r="D177" s="2"/>
      <c r="E177" s="3"/>
      <c r="G177" s="2"/>
      <c r="H177" s="3"/>
    </row>
    <row r="178" spans="1:8" x14ac:dyDescent="0.2">
      <c r="A178" s="2"/>
      <c r="B178" s="3"/>
      <c r="D178" s="2"/>
      <c r="E178" s="3"/>
      <c r="G178" s="2"/>
      <c r="H178" s="3"/>
    </row>
    <row r="179" spans="1:8" x14ac:dyDescent="0.2">
      <c r="A179" s="2"/>
      <c r="B179" s="3"/>
      <c r="D179" s="2"/>
      <c r="E179" s="3"/>
      <c r="G179" s="2"/>
      <c r="H179" s="3"/>
    </row>
    <row r="180" spans="1:8" x14ac:dyDescent="0.2">
      <c r="A180" s="2"/>
      <c r="B180" s="3"/>
      <c r="D180" s="2"/>
      <c r="E180" s="3"/>
      <c r="G180" s="2"/>
      <c r="H180" s="3"/>
    </row>
    <row r="181" spans="1:8" x14ac:dyDescent="0.2">
      <c r="A181" s="2"/>
      <c r="B181" s="3"/>
      <c r="D181" s="2"/>
      <c r="E181" s="3"/>
      <c r="G181" s="2"/>
      <c r="H181" s="3"/>
    </row>
    <row r="182" spans="1:8" x14ac:dyDescent="0.2">
      <c r="A182" s="2"/>
      <c r="B182" s="3"/>
      <c r="D182" s="2"/>
      <c r="E182" s="3"/>
      <c r="G182" s="2"/>
      <c r="H182" s="3"/>
    </row>
    <row r="183" spans="1:8" x14ac:dyDescent="0.2">
      <c r="A183" s="2"/>
      <c r="B183" s="3"/>
      <c r="D183" s="2"/>
      <c r="E183" s="3"/>
      <c r="G183" s="2"/>
      <c r="H183" s="3"/>
    </row>
    <row r="184" spans="1:8" x14ac:dyDescent="0.2">
      <c r="A184" s="2"/>
      <c r="B184" s="3"/>
      <c r="D184" s="2"/>
      <c r="E184" s="3"/>
      <c r="G184" s="2"/>
      <c r="H184" s="3"/>
    </row>
    <row r="185" spans="1:8" x14ac:dyDescent="0.2">
      <c r="A185" s="2"/>
      <c r="B185" s="3"/>
      <c r="D185" s="2"/>
      <c r="E185" s="3"/>
      <c r="G185" s="2"/>
      <c r="H185" s="3"/>
    </row>
    <row r="186" spans="1:8" x14ac:dyDescent="0.2">
      <c r="A186" s="2"/>
      <c r="B186" s="3"/>
      <c r="D186" s="2"/>
      <c r="E186" s="3"/>
      <c r="G186" s="2"/>
      <c r="H186" s="3"/>
    </row>
    <row r="187" spans="1:8" x14ac:dyDescent="0.2">
      <c r="A187" s="2"/>
      <c r="B187" s="3"/>
      <c r="D187" s="2"/>
      <c r="E187" s="3"/>
      <c r="G187" s="2"/>
      <c r="H187" s="3"/>
    </row>
    <row r="188" spans="1:8" x14ac:dyDescent="0.2">
      <c r="A188" s="2"/>
      <c r="B188" s="3"/>
      <c r="D188" s="2"/>
      <c r="E188" s="3"/>
      <c r="G188" s="2"/>
      <c r="H188" s="3"/>
    </row>
    <row r="189" spans="1:8" x14ac:dyDescent="0.2">
      <c r="A189" s="2"/>
      <c r="B189" s="3"/>
      <c r="D189" s="2"/>
      <c r="E189" s="3"/>
      <c r="G189" s="2"/>
      <c r="H189" s="3"/>
    </row>
    <row r="190" spans="1:8" x14ac:dyDescent="0.2">
      <c r="A190" s="2"/>
      <c r="B190" s="3"/>
      <c r="D190" s="2"/>
      <c r="E190" s="3"/>
      <c r="G190" s="2"/>
      <c r="H190" s="3"/>
    </row>
    <row r="191" spans="1:8" x14ac:dyDescent="0.2">
      <c r="A191" s="4"/>
      <c r="D191" s="4"/>
      <c r="G191" s="4"/>
    </row>
    <row r="192" spans="1:8" x14ac:dyDescent="0.2">
      <c r="A192" s="4"/>
      <c r="D192" s="4"/>
      <c r="G192" s="4"/>
    </row>
    <row r="193" spans="1:7" x14ac:dyDescent="0.2">
      <c r="A193" s="4"/>
      <c r="D193" s="4"/>
      <c r="G193" s="4"/>
    </row>
    <row r="194" spans="1:7" x14ac:dyDescent="0.2">
      <c r="A194" s="4"/>
      <c r="D194" s="4"/>
      <c r="G194" s="4"/>
    </row>
    <row r="195" spans="1:7" x14ac:dyDescent="0.2">
      <c r="A195" s="4"/>
      <c r="D195" s="4"/>
      <c r="G195" s="4"/>
    </row>
    <row r="196" spans="1:7" x14ac:dyDescent="0.2">
      <c r="A196" s="4"/>
      <c r="D196" s="4"/>
      <c r="G196" s="4"/>
    </row>
    <row r="197" spans="1:7" x14ac:dyDescent="0.2">
      <c r="A197" s="4"/>
      <c r="D197" s="4"/>
      <c r="G197" s="4"/>
    </row>
    <row r="198" spans="1:7" x14ac:dyDescent="0.2">
      <c r="A198" s="4"/>
      <c r="D198" s="4"/>
      <c r="G198" s="4"/>
    </row>
    <row r="199" spans="1:7" x14ac:dyDescent="0.2">
      <c r="A199" s="4"/>
      <c r="D199" s="4"/>
      <c r="G199" s="4"/>
    </row>
    <row r="200" spans="1:7" x14ac:dyDescent="0.2">
      <c r="A200" s="4"/>
      <c r="D200" s="4"/>
      <c r="G200" s="4"/>
    </row>
    <row r="201" spans="1:7" x14ac:dyDescent="0.2">
      <c r="A201" s="4"/>
      <c r="D201" s="4"/>
      <c r="G201" s="4"/>
    </row>
    <row r="202" spans="1:7" x14ac:dyDescent="0.2">
      <c r="A202" s="4"/>
      <c r="D202" s="4"/>
      <c r="G202" s="4"/>
    </row>
    <row r="203" spans="1:7" x14ac:dyDescent="0.2">
      <c r="A203" s="4"/>
      <c r="D203" s="4"/>
      <c r="G203" s="4"/>
    </row>
    <row r="204" spans="1:7" x14ac:dyDescent="0.2">
      <c r="A204" s="4"/>
      <c r="D204" s="4"/>
      <c r="G204" s="4"/>
    </row>
    <row r="205" spans="1:7" x14ac:dyDescent="0.2">
      <c r="A205" s="4"/>
      <c r="D205" s="4"/>
      <c r="G205" s="4"/>
    </row>
    <row r="206" spans="1:7" x14ac:dyDescent="0.2">
      <c r="A206" s="4"/>
      <c r="D206" s="4"/>
      <c r="G206" s="4"/>
    </row>
    <row r="207" spans="1:7" x14ac:dyDescent="0.2">
      <c r="A207" s="4"/>
      <c r="D207" s="4"/>
      <c r="G207" s="4"/>
    </row>
    <row r="208" spans="1:7" x14ac:dyDescent="0.2">
      <c r="A208" s="4"/>
      <c r="D208" s="4"/>
      <c r="G208" s="4"/>
    </row>
    <row r="209" spans="1:7" x14ac:dyDescent="0.2">
      <c r="A209" s="4"/>
      <c r="D209" s="4"/>
      <c r="G209" s="4"/>
    </row>
    <row r="210" spans="1:7" x14ac:dyDescent="0.2">
      <c r="A210" s="4"/>
      <c r="D210" s="4"/>
      <c r="G210" s="4"/>
    </row>
    <row r="211" spans="1:7" x14ac:dyDescent="0.2">
      <c r="A211" s="4"/>
      <c r="D211" s="4"/>
      <c r="G211" s="4"/>
    </row>
    <row r="212" spans="1:7" x14ac:dyDescent="0.2">
      <c r="A212" s="4"/>
      <c r="D212" s="4"/>
      <c r="G212" s="4"/>
    </row>
    <row r="213" spans="1:7" x14ac:dyDescent="0.2">
      <c r="A213" s="4"/>
      <c r="D213" s="4"/>
      <c r="G213" s="4"/>
    </row>
    <row r="214" spans="1:7" x14ac:dyDescent="0.2">
      <c r="A214" s="4"/>
      <c r="D214" s="4"/>
      <c r="G214" s="4"/>
    </row>
    <row r="215" spans="1:7" x14ac:dyDescent="0.2">
      <c r="A215" s="4"/>
      <c r="D215" s="4"/>
      <c r="G215" s="4"/>
    </row>
    <row r="216" spans="1:7" x14ac:dyDescent="0.2">
      <c r="A216" s="4"/>
      <c r="D216" s="4"/>
      <c r="G216" s="4"/>
    </row>
    <row r="217" spans="1:7" x14ac:dyDescent="0.2">
      <c r="A217" s="4"/>
      <c r="D217" s="4"/>
      <c r="G217" s="4"/>
    </row>
    <row r="218" spans="1:7" x14ac:dyDescent="0.2">
      <c r="A218" s="4"/>
      <c r="D218" s="4"/>
      <c r="G218" s="4"/>
    </row>
    <row r="219" spans="1:7" x14ac:dyDescent="0.2">
      <c r="A219" s="4"/>
      <c r="D219" s="4"/>
      <c r="G219" s="4"/>
    </row>
    <row r="220" spans="1:7" x14ac:dyDescent="0.2">
      <c r="A220" s="4"/>
      <c r="D220" s="4"/>
      <c r="G220" s="4"/>
    </row>
    <row r="221" spans="1:7" x14ac:dyDescent="0.2">
      <c r="A221" s="4"/>
      <c r="D221" s="4"/>
      <c r="G221" s="4"/>
    </row>
    <row r="222" spans="1:7" x14ac:dyDescent="0.2">
      <c r="A222" s="4"/>
      <c r="D222" s="4"/>
      <c r="G222" s="4"/>
    </row>
    <row r="223" spans="1:7" x14ac:dyDescent="0.2">
      <c r="A223" s="4"/>
      <c r="D223" s="4"/>
      <c r="G223" s="4"/>
    </row>
    <row r="224" spans="1:7" x14ac:dyDescent="0.2">
      <c r="A224" s="4"/>
      <c r="D224" s="4"/>
      <c r="G224" s="4"/>
    </row>
    <row r="225" spans="1:7" x14ac:dyDescent="0.2">
      <c r="A225" s="4"/>
      <c r="D225" s="4"/>
      <c r="G225" s="4"/>
    </row>
    <row r="226" spans="1:7" x14ac:dyDescent="0.2">
      <c r="A226" s="4"/>
      <c r="D226" s="4"/>
      <c r="G226" s="4"/>
    </row>
    <row r="227" spans="1:7" x14ac:dyDescent="0.2">
      <c r="A227" s="4"/>
      <c r="D227" s="4"/>
      <c r="G227" s="4"/>
    </row>
    <row r="228" spans="1:7" x14ac:dyDescent="0.2">
      <c r="A228" s="4"/>
      <c r="D228" s="4"/>
      <c r="G228" s="4"/>
    </row>
    <row r="229" spans="1:7" x14ac:dyDescent="0.2">
      <c r="A229" s="4"/>
      <c r="D229" s="4"/>
      <c r="G229" s="4"/>
    </row>
    <row r="230" spans="1:7" x14ac:dyDescent="0.2">
      <c r="A230" s="4"/>
      <c r="D230" s="4"/>
      <c r="G230" s="4"/>
    </row>
    <row r="231" spans="1:7" x14ac:dyDescent="0.2">
      <c r="A231" s="4"/>
      <c r="D231" s="4"/>
      <c r="G231" s="4"/>
    </row>
    <row r="232" spans="1:7" x14ac:dyDescent="0.2">
      <c r="A232" s="4"/>
      <c r="D232" s="4"/>
      <c r="G232" s="4"/>
    </row>
    <row r="233" spans="1:7" x14ac:dyDescent="0.2">
      <c r="A233" s="4"/>
      <c r="D233" s="4"/>
      <c r="G233" s="4"/>
    </row>
    <row r="234" spans="1:7" x14ac:dyDescent="0.2">
      <c r="A234" s="4"/>
      <c r="D234" s="4"/>
      <c r="G234" s="4"/>
    </row>
    <row r="235" spans="1:7" x14ac:dyDescent="0.2">
      <c r="A235" s="4"/>
      <c r="D235" s="4"/>
      <c r="G235" s="4"/>
    </row>
    <row r="236" spans="1:7" x14ac:dyDescent="0.2">
      <c r="A236" s="4"/>
      <c r="D236" s="4"/>
      <c r="G236" s="4"/>
    </row>
    <row r="237" spans="1:7" x14ac:dyDescent="0.2">
      <c r="A237" s="4"/>
      <c r="D237" s="4"/>
      <c r="G237" s="4"/>
    </row>
    <row r="238" spans="1:7" x14ac:dyDescent="0.2">
      <c r="A238" s="4"/>
      <c r="D238" s="4"/>
      <c r="G238" s="4"/>
    </row>
    <row r="239" spans="1:7" x14ac:dyDescent="0.2">
      <c r="A239" s="4"/>
      <c r="D239" s="4"/>
      <c r="G239" s="4"/>
    </row>
    <row r="240" spans="1:7" x14ac:dyDescent="0.2">
      <c r="A240" s="4"/>
      <c r="D240" s="4"/>
      <c r="G240" s="4"/>
    </row>
    <row r="241" spans="1:7" x14ac:dyDescent="0.2">
      <c r="A241" s="4"/>
      <c r="D241" s="4"/>
      <c r="G241" s="4"/>
    </row>
    <row r="242" spans="1:7" x14ac:dyDescent="0.2">
      <c r="A242" s="4"/>
      <c r="D242" s="4"/>
      <c r="G242" s="4"/>
    </row>
    <row r="243" spans="1:7" x14ac:dyDescent="0.2">
      <c r="A243" s="4"/>
      <c r="D243" s="4"/>
      <c r="G243" s="4"/>
    </row>
    <row r="244" spans="1:7" x14ac:dyDescent="0.2">
      <c r="A244" s="4"/>
      <c r="D244" s="4"/>
      <c r="G244" s="4"/>
    </row>
    <row r="245" spans="1:7" x14ac:dyDescent="0.2">
      <c r="A245" s="4"/>
      <c r="D245" s="4"/>
      <c r="G245" s="4"/>
    </row>
    <row r="246" spans="1:7" x14ac:dyDescent="0.2">
      <c r="A246" s="4"/>
      <c r="D246" s="4"/>
      <c r="G246" s="4"/>
    </row>
    <row r="247" spans="1:7" x14ac:dyDescent="0.2">
      <c r="A247" s="4"/>
      <c r="D247" s="4"/>
      <c r="G247" s="4"/>
    </row>
    <row r="248" spans="1:7" x14ac:dyDescent="0.2">
      <c r="A248" s="4"/>
      <c r="D248" s="4"/>
      <c r="G248" s="4"/>
    </row>
    <row r="249" spans="1:7" x14ac:dyDescent="0.2">
      <c r="A249" s="4"/>
      <c r="D249" s="4"/>
      <c r="G249" s="4"/>
    </row>
    <row r="250" spans="1:7" x14ac:dyDescent="0.2">
      <c r="A250" s="4"/>
      <c r="D250" s="4"/>
      <c r="G250" s="4"/>
    </row>
    <row r="251" spans="1:7" x14ac:dyDescent="0.2">
      <c r="A251" s="4"/>
      <c r="D251" s="4"/>
      <c r="G251" s="4"/>
    </row>
    <row r="252" spans="1:7" x14ac:dyDescent="0.2">
      <c r="A252" s="4"/>
      <c r="D252" s="4"/>
      <c r="G252" s="4"/>
    </row>
    <row r="253" spans="1:7" x14ac:dyDescent="0.2">
      <c r="A253" s="4"/>
      <c r="D253" s="4"/>
      <c r="G253" s="4"/>
    </row>
    <row r="254" spans="1:7" x14ac:dyDescent="0.2">
      <c r="A254" s="4"/>
      <c r="D254" s="4"/>
      <c r="G254" s="4"/>
    </row>
    <row r="255" spans="1:7" x14ac:dyDescent="0.2">
      <c r="A255" s="4"/>
      <c r="D255" s="4"/>
      <c r="G255" s="4"/>
    </row>
  </sheetData>
  <sheetProtection algorithmName="SHA-512" hashValue="Mm5PSR0+8tbDQOptvgCvtRz+uedfUMDRCHCrEGOjQ9AubV6yGjTU5sSOe7UlEpDqte0DfqB+m9WqA8CU+Xq4UQ==" saltValue="7ymMn4HHyew5at0Ihey9MQ==" spinCount="100000" sheet="1" objects="1" scenarios="1" selectLockedCells="1" selectUnlockedCells="1"/>
  <mergeCells count="35">
    <mergeCell ref="I34:I36"/>
    <mergeCell ref="I9:I11"/>
    <mergeCell ref="I14:I16"/>
    <mergeCell ref="I19:I21"/>
    <mergeCell ref="I24:I26"/>
    <mergeCell ref="I29:I31"/>
    <mergeCell ref="I39:I41"/>
    <mergeCell ref="I44:I46"/>
    <mergeCell ref="I49:I51"/>
    <mergeCell ref="I54:I56"/>
    <mergeCell ref="I59:I61"/>
    <mergeCell ref="F54:F56"/>
    <mergeCell ref="F59:F61"/>
    <mergeCell ref="F4:F6"/>
    <mergeCell ref="F9:F11"/>
    <mergeCell ref="F14:F16"/>
    <mergeCell ref="F19:F21"/>
    <mergeCell ref="F24:F26"/>
    <mergeCell ref="F29:F31"/>
    <mergeCell ref="F34:F36"/>
    <mergeCell ref="F39:F41"/>
    <mergeCell ref="F44:F46"/>
    <mergeCell ref="F49:F51"/>
    <mergeCell ref="C59:C61"/>
    <mergeCell ref="C4:C6"/>
    <mergeCell ref="C9:C11"/>
    <mergeCell ref="C14:C16"/>
    <mergeCell ref="C19:C21"/>
    <mergeCell ref="C24:C26"/>
    <mergeCell ref="C29:C31"/>
    <mergeCell ref="C34:C36"/>
    <mergeCell ref="C39:C41"/>
    <mergeCell ref="C44:C46"/>
    <mergeCell ref="C49:C51"/>
    <mergeCell ref="C54:C56"/>
  </mergeCells>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Crescendo n3</vt:lpstr>
      <vt:lpstr>Formule</vt:lpstr>
      <vt:lpstr>Archivio domande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Pc</dc:creator>
  <cp:lastModifiedBy>Utente Pc</cp:lastModifiedBy>
  <dcterms:created xsi:type="dcterms:W3CDTF">2021-06-19T15:14:08Z</dcterms:created>
  <dcterms:modified xsi:type="dcterms:W3CDTF">2026-09-07T20:49:11Z</dcterms:modified>
</cp:coreProperties>
</file>